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Ere Nationaal" sheetId="1" r:id="rId1"/>
    <sheet name="1°Nationaal" sheetId="2" r:id="rId2"/>
  </sheets>
  <externalReferences>
    <externalReference r:id="rId5"/>
  </externalReferences>
  <definedNames>
    <definedName name="eeraa">'[1]ploegen'!$H$2</definedName>
    <definedName name="eerab">'[1]ploegen'!$H$3</definedName>
    <definedName name="eerac">'[1]ploegen'!$H$4</definedName>
    <definedName name="eerad">'[1]ploegen'!$H$5</definedName>
    <definedName name="eerae">'[1]ploegen'!$H$6</definedName>
    <definedName name="eeraf">'[1]ploegen'!$H$7</definedName>
    <definedName name="eerag">'[1]ploegen'!$H$8</definedName>
    <definedName name="eerah">'[1]ploegen'!$H$9</definedName>
    <definedName name="eerai">'[1]ploegen'!$H$10</definedName>
    <definedName name="eeraj">'[1]ploegen'!$H$11</definedName>
    <definedName name="eerak">'[1]ploegen'!$H$12</definedName>
    <definedName name="eeral">'[1]ploegen'!$H$13</definedName>
    <definedName name="eeram">'[1]ploegen'!$H$14</definedName>
    <definedName name="eeran">'[1]ploegen'!$H$15</definedName>
    <definedName name="eerao">'[1]ploegen'!$H$16</definedName>
    <definedName name="eerap">'[1]ploegen'!$H$17</definedName>
    <definedName name="eeraq">'[1]ploegen'!$H$18</definedName>
    <definedName name="eerar">'[1]ploegen'!$H$19</definedName>
    <definedName name="eeras">'[1]ploegen'!$H$20</definedName>
    <definedName name="eerat">'[1]ploegen'!$H$21</definedName>
  </definedNames>
  <calcPr fullCalcOnLoad="1"/>
</workbook>
</file>

<file path=xl/sharedStrings.xml><?xml version="1.0" encoding="utf-8"?>
<sst xmlns="http://schemas.openxmlformats.org/spreadsheetml/2006/main" count="787" uniqueCount="133">
  <si>
    <t>DPK Maasmechelen 1</t>
  </si>
  <si>
    <t>VDB Everberg</t>
  </si>
  <si>
    <t>PAR Overmeire</t>
  </si>
  <si>
    <t>HOE Mere</t>
  </si>
  <si>
    <t>DSV Veerle</t>
  </si>
  <si>
    <t>ZJE Westerlo</t>
  </si>
  <si>
    <t>VRP Oostrozebeke</t>
  </si>
  <si>
    <t>BB Malderen</t>
  </si>
  <si>
    <t>COS Kraainem</t>
  </si>
  <si>
    <t>DPS Haaltert</t>
  </si>
  <si>
    <t>DRR Asse</t>
  </si>
  <si>
    <t>DWK Liedekerke</t>
  </si>
  <si>
    <t>ESQ Esquina</t>
  </si>
  <si>
    <t>PEU Putte</t>
  </si>
  <si>
    <t>ODT Sint-Joris-Winge</t>
  </si>
  <si>
    <t>ERE NATIONALE - seizoen 2015-2016.</t>
  </si>
  <si>
    <t>1ste NATIONALE - seizoen 2015-2016.</t>
  </si>
  <si>
    <t>7-8</t>
  </si>
  <si>
    <t>7-7</t>
  </si>
  <si>
    <t>10-3</t>
  </si>
  <si>
    <t>6-9</t>
  </si>
  <si>
    <t>10-5</t>
  </si>
  <si>
    <t>4-11</t>
  </si>
  <si>
    <t>12-4</t>
  </si>
  <si>
    <t>9 - 5</t>
  </si>
  <si>
    <t>6 - 8</t>
  </si>
  <si>
    <t>7 - 6</t>
  </si>
  <si>
    <t>7 - 8</t>
  </si>
  <si>
    <t>10 - 4</t>
  </si>
  <si>
    <t>6 - 6</t>
  </si>
  <si>
    <t>12 - 1</t>
  </si>
  <si>
    <t>8 - 7</t>
  </si>
  <si>
    <t>12 - 3</t>
  </si>
  <si>
    <t>4 - 12</t>
  </si>
  <si>
    <t>11 - 4</t>
  </si>
  <si>
    <t>4 - 8</t>
  </si>
  <si>
    <t>9 - 6</t>
  </si>
  <si>
    <t>7 - 9</t>
  </si>
  <si>
    <t>4 - 10</t>
  </si>
  <si>
    <t>3 - 11</t>
  </si>
  <si>
    <t>8 - 5</t>
  </si>
  <si>
    <t>5-11</t>
  </si>
  <si>
    <t>4-10</t>
  </si>
  <si>
    <t>9-6</t>
  </si>
  <si>
    <t>6-10</t>
  </si>
  <si>
    <t>8-9</t>
  </si>
  <si>
    <t>9-5</t>
  </si>
  <si>
    <t>10-4</t>
  </si>
  <si>
    <t>8-8</t>
  </si>
  <si>
    <t>7-6</t>
  </si>
  <si>
    <t>3 - 12</t>
  </si>
  <si>
    <t>5 - 10</t>
  </si>
  <si>
    <t>7 - 7</t>
  </si>
  <si>
    <t>6 - 7</t>
  </si>
  <si>
    <t>4-12</t>
  </si>
  <si>
    <t>10-7</t>
  </si>
  <si>
    <t>5-8</t>
  </si>
  <si>
    <t>11-6</t>
  </si>
  <si>
    <t>8-6</t>
  </si>
  <si>
    <t>6-7</t>
  </si>
  <si>
    <t>10 - 6</t>
  </si>
  <si>
    <t>12 - 5</t>
  </si>
  <si>
    <t>10 - 2</t>
  </si>
  <si>
    <t>10 - 5</t>
  </si>
  <si>
    <t>11 - 5</t>
  </si>
  <si>
    <t>10 - 7</t>
  </si>
  <si>
    <t>8 - 8</t>
  </si>
  <si>
    <t>10-6</t>
  </si>
  <si>
    <t>7-9</t>
  </si>
  <si>
    <t>2-12</t>
  </si>
  <si>
    <t>11 - 3</t>
  </si>
  <si>
    <t>6 - 10</t>
  </si>
  <si>
    <t>9 - 4</t>
  </si>
  <si>
    <t>8-7</t>
  </si>
  <si>
    <t>11-3</t>
  </si>
  <si>
    <t>1-12</t>
  </si>
  <si>
    <t>5-9</t>
  </si>
  <si>
    <t>5 - 9</t>
  </si>
  <si>
    <t>6 - 9</t>
  </si>
  <si>
    <t>11-4</t>
  </si>
  <si>
    <t>8-5</t>
  </si>
  <si>
    <t>3-10</t>
  </si>
  <si>
    <t>5-10</t>
  </si>
  <si>
    <t>4 - 11</t>
  </si>
  <si>
    <t>8 - 6</t>
  </si>
  <si>
    <t>10 - 3</t>
  </si>
  <si>
    <t>5 - 11</t>
  </si>
  <si>
    <t>2 - 10</t>
  </si>
  <si>
    <t>0 - 12</t>
  </si>
  <si>
    <t>6-8</t>
  </si>
  <si>
    <t>2-11</t>
  </si>
  <si>
    <t xml:space="preserve"> </t>
  </si>
  <si>
    <t>12-2</t>
  </si>
  <si>
    <t>5 - 8</t>
  </si>
  <si>
    <t>8 - 9</t>
  </si>
  <si>
    <t>11-5</t>
  </si>
  <si>
    <t>11 - 2</t>
  </si>
  <si>
    <t>9-7</t>
  </si>
  <si>
    <t>12-1</t>
  </si>
  <si>
    <t>6 - 11</t>
  </si>
  <si>
    <t>1 - 12</t>
  </si>
  <si>
    <t>2-10</t>
  </si>
  <si>
    <t>12  - 3</t>
  </si>
  <si>
    <t>2 - 12</t>
  </si>
  <si>
    <t>9-4</t>
  </si>
  <si>
    <t>3-11</t>
  </si>
  <si>
    <t>3 - 10</t>
  </si>
  <si>
    <t>4-9</t>
  </si>
  <si>
    <t>9-8</t>
  </si>
  <si>
    <t>4 - 9</t>
  </si>
  <si>
    <t>12 - 2</t>
  </si>
  <si>
    <t>6-6</t>
  </si>
  <si>
    <t>8-4</t>
  </si>
  <si>
    <t>8 - 4</t>
  </si>
  <si>
    <t>9 - 7</t>
  </si>
  <si>
    <t>12-0</t>
  </si>
  <si>
    <t>PDH Heverlee 1</t>
  </si>
  <si>
    <t>VER Booischot</t>
  </si>
  <si>
    <t>PEU Putte 2</t>
  </si>
  <si>
    <t xml:space="preserve">TOR Olen </t>
  </si>
  <si>
    <t>VDB Everberg 2</t>
  </si>
  <si>
    <t>OHL Leuven 2</t>
  </si>
  <si>
    <t>ZJE Westerlo 2</t>
  </si>
  <si>
    <t>OHL Leuven 1</t>
  </si>
  <si>
    <t>DSV Veerle 2</t>
  </si>
  <si>
    <t>TOR Olen</t>
  </si>
  <si>
    <t xml:space="preserve">Eindronde  1ste Nationale </t>
  </si>
  <si>
    <t>11-2</t>
  </si>
  <si>
    <t>9 - 8</t>
  </si>
  <si>
    <t>12-6</t>
  </si>
  <si>
    <t>12 - 0</t>
  </si>
  <si>
    <t xml:space="preserve">  5 - 10</t>
  </si>
  <si>
    <t>12-3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</si>
</sst>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60"/>
      <name val="Arial"/>
      <family val="2"/>
    </font>
    <font>
      <u val="single"/>
      <sz val="10"/>
      <color indexed="8"/>
      <name val="Arial"/>
      <family val="2"/>
    </font>
    <font>
      <b/>
      <u val="single"/>
      <sz val="18"/>
      <color indexed="60"/>
      <name val="Arial"/>
      <family val="2"/>
    </font>
    <font>
      <b/>
      <u val="single"/>
      <sz val="18"/>
      <color indexed="10"/>
      <name val="Arial"/>
      <family val="2"/>
    </font>
    <font>
      <b/>
      <sz val="16"/>
      <color indexed="60"/>
      <name val="Arial"/>
      <family val="2"/>
    </font>
    <font>
      <b/>
      <sz val="18"/>
      <color indexed="6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Arial"/>
      <family val="2"/>
    </font>
    <font>
      <u val="single"/>
      <sz val="10"/>
      <color theme="1"/>
      <name val="Arial"/>
      <family val="2"/>
    </font>
    <font>
      <b/>
      <u val="single"/>
      <sz val="18"/>
      <color rgb="FFC00000"/>
      <name val="Arial"/>
      <family val="2"/>
    </font>
    <font>
      <b/>
      <u val="single"/>
      <sz val="18"/>
      <color rgb="FFFF0000"/>
      <name val="Arial"/>
      <family val="2"/>
    </font>
    <font>
      <b/>
      <sz val="18"/>
      <color rgb="FFC00000"/>
      <name val="Arial"/>
      <family val="2"/>
    </font>
    <font>
      <b/>
      <sz val="16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dashed"/>
    </border>
    <border>
      <left style="thin"/>
      <right style="thin"/>
      <top style="thin"/>
      <bottom style="thin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49" fontId="51" fillId="0" borderId="0" xfId="0" applyNumberFormat="1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49" fontId="47" fillId="0" borderId="0" xfId="0" applyNumberFormat="1" applyFont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14" fontId="49" fillId="0" borderId="0" xfId="0" applyNumberFormat="1" applyFont="1" applyAlignment="1">
      <alignment horizontal="left" vertical="center" shrinkToFit="1"/>
    </xf>
    <xf numFmtId="0" fontId="48" fillId="0" borderId="0" xfId="0" applyFont="1" applyAlignment="1">
      <alignment vertical="center" shrinkToFit="1"/>
    </xf>
    <xf numFmtId="14" fontId="49" fillId="0" borderId="0" xfId="0" applyNumberFormat="1" applyFont="1" applyAlignment="1">
      <alignment horizontal="center" vertical="center" shrinkToFit="1"/>
    </xf>
    <xf numFmtId="0" fontId="2" fillId="0" borderId="17" xfId="0" applyFont="1" applyBorder="1" applyAlignment="1">
      <alignment horizontal="left" shrinkToFit="1"/>
    </xf>
    <xf numFmtId="0" fontId="2" fillId="0" borderId="17" xfId="0" applyFont="1" applyBorder="1" applyAlignment="1">
      <alignment shrinkToFit="1"/>
    </xf>
    <xf numFmtId="0" fontId="2" fillId="34" borderId="17" xfId="0" applyFont="1" applyFill="1" applyBorder="1" applyAlignment="1">
      <alignment horizontal="left" shrinkToFit="1"/>
    </xf>
    <xf numFmtId="0" fontId="47" fillId="0" borderId="0" xfId="0" applyFont="1" applyBorder="1" applyAlignment="1">
      <alignment vertical="center" shrinkToFit="1"/>
    </xf>
    <xf numFmtId="0" fontId="2" fillId="0" borderId="17" xfId="0" applyFont="1" applyFill="1" applyBorder="1" applyAlignment="1">
      <alignment horizontal="left" shrinkToFit="1"/>
    </xf>
    <xf numFmtId="0" fontId="47" fillId="0" borderId="17" xfId="0" applyFont="1" applyBorder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3" fillId="0" borderId="0" xfId="0" applyFont="1" applyAlignment="1">
      <alignment/>
    </xf>
    <xf numFmtId="49" fontId="48" fillId="0" borderId="0" xfId="0" applyNumberFormat="1" applyFont="1" applyAlignment="1">
      <alignment horizontal="center" vertical="center" shrinkToFit="1"/>
    </xf>
    <xf numFmtId="49" fontId="47" fillId="0" borderId="17" xfId="0" applyNumberFormat="1" applyFont="1" applyBorder="1" applyAlignment="1">
      <alignment horizontal="center" vertical="center" shrinkToFit="1"/>
    </xf>
    <xf numFmtId="49" fontId="47" fillId="0" borderId="0" xfId="0" applyNumberFormat="1" applyFont="1" applyBorder="1" applyAlignment="1">
      <alignment horizontal="center" vertical="center" shrinkToFit="1"/>
    </xf>
    <xf numFmtId="49" fontId="47" fillId="33" borderId="18" xfId="0" applyNumberFormat="1" applyFont="1" applyFill="1" applyBorder="1" applyAlignment="1">
      <alignment horizontal="center" vertical="center"/>
    </xf>
    <xf numFmtId="49" fontId="47" fillId="33" borderId="16" xfId="0" applyNumberFormat="1" applyFont="1" applyFill="1" applyBorder="1" applyAlignment="1">
      <alignment horizontal="center" vertical="center"/>
    </xf>
    <xf numFmtId="49" fontId="47" fillId="33" borderId="19" xfId="0" applyNumberFormat="1" applyFont="1" applyFill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4" fontId="49" fillId="0" borderId="29" xfId="0" applyNumberFormat="1" applyFont="1" applyBorder="1" applyAlignment="1">
      <alignment horizontal="center" vertical="center"/>
    </xf>
    <xf numFmtId="14" fontId="49" fillId="0" borderId="30" xfId="0" applyNumberFormat="1" applyFont="1" applyBorder="1" applyAlignment="1">
      <alignment horizontal="center" vertical="center"/>
    </xf>
    <xf numFmtId="14" fontId="49" fillId="0" borderId="31" xfId="0" applyNumberFormat="1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9" fillId="0" borderId="33" xfId="0" applyFont="1" applyBorder="1" applyAlignment="1">
      <alignment horizontal="left" vertical="center"/>
    </xf>
    <xf numFmtId="14" fontId="49" fillId="33" borderId="31" xfId="0" applyNumberFormat="1" applyFont="1" applyFill="1" applyBorder="1" applyAlignment="1">
      <alignment horizontal="left" vertical="center"/>
    </xf>
    <xf numFmtId="0" fontId="49" fillId="33" borderId="32" xfId="0" applyFont="1" applyFill="1" applyBorder="1" applyAlignment="1">
      <alignment horizontal="left" vertical="center"/>
    </xf>
    <xf numFmtId="0" fontId="49" fillId="33" borderId="33" xfId="0" applyFont="1" applyFill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9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14" fontId="49" fillId="33" borderId="29" xfId="0" applyNumberFormat="1" applyFont="1" applyFill="1" applyBorder="1" applyAlignment="1">
      <alignment horizontal="left" vertical="center"/>
    </xf>
    <xf numFmtId="0" fontId="49" fillId="33" borderId="30" xfId="0" applyFont="1" applyFill="1" applyBorder="1" applyAlignment="1">
      <alignment horizontal="left" vertical="center"/>
    </xf>
    <xf numFmtId="0" fontId="49" fillId="33" borderId="25" xfId="0" applyFont="1" applyFill="1" applyBorder="1" applyAlignment="1">
      <alignment horizontal="left" vertical="center"/>
    </xf>
    <xf numFmtId="14" fontId="49" fillId="0" borderId="29" xfId="0" applyNumberFormat="1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14" fontId="49" fillId="33" borderId="32" xfId="0" applyNumberFormat="1" applyFont="1" applyFill="1" applyBorder="1" applyAlignment="1">
      <alignment horizontal="left" vertical="center"/>
    </xf>
    <xf numFmtId="14" fontId="49" fillId="33" borderId="33" xfId="0" applyNumberFormat="1" applyFont="1" applyFill="1" applyBorder="1" applyAlignment="1">
      <alignment horizontal="left" vertical="center"/>
    </xf>
    <xf numFmtId="14" fontId="49" fillId="0" borderId="34" xfId="0" applyNumberFormat="1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14" fontId="49" fillId="0" borderId="32" xfId="0" applyNumberFormat="1" applyFont="1" applyBorder="1" applyAlignment="1">
      <alignment horizontal="left" vertical="center"/>
    </xf>
    <xf numFmtId="14" fontId="49" fillId="0" borderId="33" xfId="0" applyNumberFormat="1" applyFont="1" applyBorder="1" applyAlignment="1">
      <alignment horizontal="left" vertical="center"/>
    </xf>
    <xf numFmtId="14" fontId="49" fillId="33" borderId="30" xfId="0" applyNumberFormat="1" applyFont="1" applyFill="1" applyBorder="1" applyAlignment="1">
      <alignment horizontal="left" vertical="center"/>
    </xf>
    <xf numFmtId="14" fontId="49" fillId="33" borderId="25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56</xdr:row>
      <xdr:rowOff>9525</xdr:rowOff>
    </xdr:from>
    <xdr:to>
      <xdr:col>7</xdr:col>
      <xdr:colOff>1143000</xdr:colOff>
      <xdr:row>64</xdr:row>
      <xdr:rowOff>85725</xdr:rowOff>
    </xdr:to>
    <xdr:pic>
      <xdr:nvPicPr>
        <xdr:cNvPr id="1" name="Afbeelding 4" descr="Kleurlogo 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9239250"/>
          <a:ext cx="1438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29</xdr:row>
      <xdr:rowOff>0</xdr:rowOff>
    </xdr:from>
    <xdr:to>
      <xdr:col>13</xdr:col>
      <xdr:colOff>1200150</xdr:colOff>
      <xdr:row>35</xdr:row>
      <xdr:rowOff>114300</xdr:rowOff>
    </xdr:to>
    <xdr:pic>
      <xdr:nvPicPr>
        <xdr:cNvPr id="1" name="Afbeelding 4" descr="Kleurlogo 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20625" y="5105400"/>
          <a:ext cx="1200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101</xdr:row>
      <xdr:rowOff>0</xdr:rowOff>
    </xdr:from>
    <xdr:to>
      <xdr:col>5</xdr:col>
      <xdr:colOff>771525</xdr:colOff>
      <xdr:row>107</xdr:row>
      <xdr:rowOff>114300</xdr:rowOff>
    </xdr:to>
    <xdr:pic>
      <xdr:nvPicPr>
        <xdr:cNvPr id="2" name="Afbeelding 4" descr="Kleurlogo 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449800"/>
          <a:ext cx="1200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telenet.be/service/home/~/KalenderBNVmet20Ploeg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 (4)"/>
      <sheetName val="VAL"/>
      <sheetName val="ploeg"/>
      <sheetName val="Blad1 (3)"/>
      <sheetName val="Blad7"/>
      <sheetName val="Datums"/>
      <sheetName val="ploegen"/>
      <sheetName val="Reeksen"/>
      <sheetName val="Blad3"/>
      <sheetName val="Blad8"/>
      <sheetName val="Feestdagen"/>
      <sheetName val="Blad9"/>
      <sheetName val="Blad1"/>
      <sheetName val="Blad2"/>
    </sheetNames>
    <sheetDataSet>
      <sheetData sheetId="6">
        <row r="2">
          <cell r="H2" t="str">
            <v>DPK Maasmechelen 1</v>
          </cell>
        </row>
        <row r="3">
          <cell r="H3" t="str">
            <v>DPK Maasmechelen 2</v>
          </cell>
        </row>
        <row r="4">
          <cell r="H4" t="str">
            <v>SVZ Zolder 1</v>
          </cell>
        </row>
        <row r="5">
          <cell r="H5" t="str">
            <v>SVZ Zolder 2</v>
          </cell>
        </row>
        <row r="6">
          <cell r="H6" t="str">
            <v>ATO Denderhoutem</v>
          </cell>
        </row>
        <row r="7">
          <cell r="H7" t="str">
            <v>TOR Olen</v>
          </cell>
        </row>
        <row r="8">
          <cell r="H8" t="str">
            <v>OHL Leuven 1</v>
          </cell>
        </row>
        <row r="9">
          <cell r="H9" t="str">
            <v>OHL Leuven 2</v>
          </cell>
        </row>
        <row r="10">
          <cell r="H10" t="str">
            <v>PDH Leuven 1</v>
          </cell>
        </row>
        <row r="11">
          <cell r="H11" t="str">
            <v>PDH Leuven 2</v>
          </cell>
        </row>
        <row r="12">
          <cell r="H12" t="str">
            <v>PEU 2 Putte</v>
          </cell>
        </row>
        <row r="13">
          <cell r="H13" t="str">
            <v>DNA Ruisbroek</v>
          </cell>
        </row>
        <row r="14">
          <cell r="H14" t="str">
            <v>ZJE Westerlo 2</v>
          </cell>
        </row>
        <row r="15">
          <cell r="H15" t="str">
            <v>VDB Everberg 2</v>
          </cell>
        </row>
        <row r="16">
          <cell r="H16" t="str">
            <v>VER Booischot</v>
          </cell>
        </row>
        <row r="17">
          <cell r="H17" t="str">
            <v>DSV Veerle 2</v>
          </cell>
        </row>
        <row r="18">
          <cell r="H18" t="str">
            <v>HHL Lier</v>
          </cell>
        </row>
        <row r="19">
          <cell r="H19" t="str">
            <v>ODL Meerbeke</v>
          </cell>
        </row>
        <row r="20">
          <cell r="H20" t="str">
            <v>GB Opwijk 1</v>
          </cell>
        </row>
        <row r="21">
          <cell r="H21" t="str">
            <v>GB Opwijk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4"/>
  <sheetViews>
    <sheetView tabSelected="1" zoomScalePageLayoutView="0" workbookViewId="0" topLeftCell="A1">
      <selection activeCell="E64" sqref="E64"/>
    </sheetView>
  </sheetViews>
  <sheetFormatPr defaultColWidth="9.140625" defaultRowHeight="15"/>
  <cols>
    <col min="1" max="1" width="4.7109375" style="27" customWidth="1"/>
    <col min="2" max="4" width="17.7109375" style="24" customWidth="1"/>
    <col min="5" max="5" width="4.7109375" style="27" customWidth="1"/>
    <col min="6" max="6" width="2.57421875" style="24" customWidth="1"/>
    <col min="7" max="7" width="4.7109375" style="27" customWidth="1"/>
    <col min="8" max="10" width="17.7109375" style="24" customWidth="1"/>
    <col min="11" max="11" width="4.7109375" style="27" customWidth="1"/>
    <col min="12" max="16384" width="9.140625" style="24" customWidth="1"/>
  </cols>
  <sheetData>
    <row r="1" spans="2:12" ht="23.25" customHeight="1">
      <c r="B1" s="23"/>
      <c r="C1" s="39" t="s">
        <v>15</v>
      </c>
      <c r="D1" s="38"/>
      <c r="E1" s="25"/>
      <c r="F1" s="26"/>
      <c r="G1" s="25"/>
      <c r="H1" s="26"/>
      <c r="I1" s="26"/>
      <c r="J1" s="26"/>
      <c r="K1" s="25"/>
      <c r="L1" s="26"/>
    </row>
    <row r="2" spans="4:13" ht="15" customHeight="1">
      <c r="D2" s="26"/>
      <c r="F2" s="28"/>
      <c r="H2" s="28"/>
      <c r="I2" s="28"/>
      <c r="J2" s="28"/>
      <c r="L2" s="28"/>
      <c r="M2" s="28"/>
    </row>
    <row r="3" spans="1:11" s="30" customFormat="1" ht="12.75" customHeight="1">
      <c r="A3" s="40"/>
      <c r="B3" s="29">
        <v>42252</v>
      </c>
      <c r="D3" s="31">
        <v>42350</v>
      </c>
      <c r="E3" s="40"/>
      <c r="G3" s="40"/>
      <c r="H3" s="29">
        <v>42259</v>
      </c>
      <c r="J3" s="31">
        <v>42378</v>
      </c>
      <c r="K3" s="40"/>
    </row>
    <row r="4" spans="1:11" ht="12.75" customHeight="1">
      <c r="A4" s="41" t="s">
        <v>17</v>
      </c>
      <c r="B4" s="32" t="s">
        <v>4</v>
      </c>
      <c r="C4" s="33" t="s">
        <v>5</v>
      </c>
      <c r="D4" s="32" t="s">
        <v>4</v>
      </c>
      <c r="E4" s="41" t="s">
        <v>20</v>
      </c>
      <c r="G4" s="41" t="s">
        <v>41</v>
      </c>
      <c r="H4" s="33" t="s">
        <v>12</v>
      </c>
      <c r="I4" s="32" t="s">
        <v>4</v>
      </c>
      <c r="J4" s="33" t="s">
        <v>12</v>
      </c>
      <c r="K4" s="41" t="s">
        <v>97</v>
      </c>
    </row>
    <row r="5" spans="1:11" ht="12.75" customHeight="1">
      <c r="A5" s="41" t="s">
        <v>18</v>
      </c>
      <c r="B5" s="32" t="s">
        <v>9</v>
      </c>
      <c r="C5" s="33" t="s">
        <v>12</v>
      </c>
      <c r="D5" s="32" t="s">
        <v>9</v>
      </c>
      <c r="E5" s="41" t="s">
        <v>89</v>
      </c>
      <c r="G5" s="41" t="s">
        <v>42</v>
      </c>
      <c r="H5" s="33" t="s">
        <v>5</v>
      </c>
      <c r="I5" s="32" t="s">
        <v>3</v>
      </c>
      <c r="J5" s="33" t="s">
        <v>5</v>
      </c>
      <c r="K5" s="41" t="s">
        <v>43</v>
      </c>
    </row>
    <row r="6" spans="1:11" ht="12.75" customHeight="1">
      <c r="A6" s="41" t="s">
        <v>19</v>
      </c>
      <c r="B6" s="32" t="s">
        <v>3</v>
      </c>
      <c r="C6" s="33" t="s">
        <v>2</v>
      </c>
      <c r="D6" s="32" t="s">
        <v>3</v>
      </c>
      <c r="E6" s="41" t="s">
        <v>105</v>
      </c>
      <c r="G6" s="41" t="s">
        <v>43</v>
      </c>
      <c r="H6" s="33" t="s">
        <v>6</v>
      </c>
      <c r="I6" s="32" t="s">
        <v>9</v>
      </c>
      <c r="J6" s="33" t="s">
        <v>6</v>
      </c>
      <c r="K6" s="41" t="s">
        <v>82</v>
      </c>
    </row>
    <row r="7" spans="1:11" ht="12.75" customHeight="1">
      <c r="A7" s="41" t="s">
        <v>20</v>
      </c>
      <c r="B7" s="34" t="s">
        <v>13</v>
      </c>
      <c r="C7" s="33" t="s">
        <v>6</v>
      </c>
      <c r="D7" s="34" t="s">
        <v>13</v>
      </c>
      <c r="E7" s="41" t="s">
        <v>82</v>
      </c>
      <c r="G7" s="41" t="s">
        <v>44</v>
      </c>
      <c r="H7" s="33" t="s">
        <v>2</v>
      </c>
      <c r="I7" s="32" t="s">
        <v>7</v>
      </c>
      <c r="J7" s="33" t="s">
        <v>2</v>
      </c>
      <c r="K7" s="41" t="s">
        <v>21</v>
      </c>
    </row>
    <row r="8" spans="1:11" ht="12.75" customHeight="1">
      <c r="A8" s="41" t="s">
        <v>21</v>
      </c>
      <c r="B8" s="32" t="s">
        <v>7</v>
      </c>
      <c r="C8" s="33" t="s">
        <v>8</v>
      </c>
      <c r="D8" s="32" t="s">
        <v>7</v>
      </c>
      <c r="E8" s="41" t="s">
        <v>59</v>
      </c>
      <c r="G8" s="41" t="s">
        <v>45</v>
      </c>
      <c r="H8" s="32" t="s">
        <v>14</v>
      </c>
      <c r="I8" s="34" t="s">
        <v>13</v>
      </c>
      <c r="J8" s="32" t="s">
        <v>14</v>
      </c>
      <c r="K8" s="41" t="s">
        <v>44</v>
      </c>
    </row>
    <row r="9" spans="1:11" ht="12.75" customHeight="1">
      <c r="A9" s="41" t="s">
        <v>22</v>
      </c>
      <c r="B9" s="32" t="s">
        <v>14</v>
      </c>
      <c r="C9" s="33" t="s">
        <v>1</v>
      </c>
      <c r="D9" s="32" t="s">
        <v>14</v>
      </c>
      <c r="E9" s="41" t="s">
        <v>95</v>
      </c>
      <c r="G9" s="41" t="s">
        <v>43</v>
      </c>
      <c r="H9" s="33" t="s">
        <v>8</v>
      </c>
      <c r="I9" s="32" t="s">
        <v>10</v>
      </c>
      <c r="J9" s="33" t="s">
        <v>8</v>
      </c>
      <c r="K9" s="41" t="s">
        <v>48</v>
      </c>
    </row>
    <row r="10" spans="1:11" ht="12.75" customHeight="1">
      <c r="A10" s="41" t="s">
        <v>23</v>
      </c>
      <c r="B10" s="33" t="s">
        <v>11</v>
      </c>
      <c r="C10" s="32" t="s">
        <v>10</v>
      </c>
      <c r="D10" s="33" t="s">
        <v>11</v>
      </c>
      <c r="E10" s="41" t="s">
        <v>56</v>
      </c>
      <c r="G10" s="41" t="s">
        <v>46</v>
      </c>
      <c r="H10" s="33" t="s">
        <v>1</v>
      </c>
      <c r="I10" s="33" t="s">
        <v>11</v>
      </c>
      <c r="J10" s="33" t="s">
        <v>1</v>
      </c>
      <c r="K10" s="41" t="s">
        <v>20</v>
      </c>
    </row>
    <row r="11" spans="1:11" ht="12.75" customHeight="1">
      <c r="A11" s="42"/>
      <c r="B11" s="35"/>
      <c r="C11" s="35"/>
      <c r="D11" s="35"/>
      <c r="E11" s="42"/>
      <c r="G11" s="42"/>
      <c r="H11" s="35"/>
      <c r="I11" s="35"/>
      <c r="J11" s="35"/>
      <c r="K11" s="42"/>
    </row>
    <row r="12" spans="1:11" s="30" customFormat="1" ht="12.75" customHeight="1">
      <c r="A12" s="40"/>
      <c r="B12" s="29">
        <v>42266</v>
      </c>
      <c r="D12" s="31">
        <v>42385</v>
      </c>
      <c r="E12" s="40"/>
      <c r="G12" s="40"/>
      <c r="H12" s="29">
        <v>42273</v>
      </c>
      <c r="J12" s="31">
        <v>42392</v>
      </c>
      <c r="K12" s="40"/>
    </row>
    <row r="13" spans="1:11" ht="12.75" customHeight="1">
      <c r="A13" s="41" t="s">
        <v>47</v>
      </c>
      <c r="B13" s="32" t="s">
        <v>3</v>
      </c>
      <c r="C13" s="33" t="s">
        <v>12</v>
      </c>
      <c r="D13" s="32" t="s">
        <v>3</v>
      </c>
      <c r="E13" s="41" t="s">
        <v>20</v>
      </c>
      <c r="G13" s="41" t="s">
        <v>54</v>
      </c>
      <c r="H13" s="33" t="s">
        <v>6</v>
      </c>
      <c r="I13" s="32" t="s">
        <v>3</v>
      </c>
      <c r="J13" s="33" t="s">
        <v>6</v>
      </c>
      <c r="K13" s="41" t="s">
        <v>43</v>
      </c>
    </row>
    <row r="14" spans="1:11" ht="12.75" customHeight="1">
      <c r="A14" s="41" t="s">
        <v>48</v>
      </c>
      <c r="B14" s="32" t="s">
        <v>4</v>
      </c>
      <c r="C14" s="33" t="s">
        <v>6</v>
      </c>
      <c r="D14" s="32" t="s">
        <v>4</v>
      </c>
      <c r="E14" s="41" t="s">
        <v>107</v>
      </c>
      <c r="G14" s="41" t="s">
        <v>55</v>
      </c>
      <c r="H14" s="33" t="s">
        <v>12</v>
      </c>
      <c r="I14" s="32" t="s">
        <v>7</v>
      </c>
      <c r="J14" s="33" t="s">
        <v>12</v>
      </c>
      <c r="K14" s="41" t="s">
        <v>111</v>
      </c>
    </row>
    <row r="15" spans="1:11" ht="12.75" customHeight="1">
      <c r="A15" s="41" t="s">
        <v>47</v>
      </c>
      <c r="B15" s="32" t="s">
        <v>7</v>
      </c>
      <c r="C15" s="33" t="s">
        <v>5</v>
      </c>
      <c r="D15" s="32" t="s">
        <v>7</v>
      </c>
      <c r="E15" s="41" t="s">
        <v>73</v>
      </c>
      <c r="G15" s="41" t="s">
        <v>56</v>
      </c>
      <c r="H15" s="32" t="s">
        <v>14</v>
      </c>
      <c r="I15" s="32" t="s">
        <v>4</v>
      </c>
      <c r="J15" s="32" t="s">
        <v>14</v>
      </c>
      <c r="K15" s="41" t="s">
        <v>76</v>
      </c>
    </row>
    <row r="16" spans="1:11" ht="12.75" customHeight="1">
      <c r="A16" s="41" t="s">
        <v>42</v>
      </c>
      <c r="B16" s="32" t="s">
        <v>9</v>
      </c>
      <c r="C16" s="32" t="s">
        <v>14</v>
      </c>
      <c r="D16" s="32" t="s">
        <v>9</v>
      </c>
      <c r="E16" s="41" t="s">
        <v>89</v>
      </c>
      <c r="G16" s="41" t="s">
        <v>57</v>
      </c>
      <c r="H16" s="33" t="s">
        <v>5</v>
      </c>
      <c r="I16" s="32" t="s">
        <v>10</v>
      </c>
      <c r="J16" s="33" t="s">
        <v>5</v>
      </c>
      <c r="K16" s="41" t="s">
        <v>73</v>
      </c>
    </row>
    <row r="17" spans="1:11" ht="12.75" customHeight="1">
      <c r="A17" s="41" t="s">
        <v>49</v>
      </c>
      <c r="B17" s="32" t="s">
        <v>10</v>
      </c>
      <c r="C17" s="33" t="s">
        <v>2</v>
      </c>
      <c r="D17" s="32" t="s">
        <v>10</v>
      </c>
      <c r="E17" s="41" t="s">
        <v>108</v>
      </c>
      <c r="G17" s="41" t="s">
        <v>21</v>
      </c>
      <c r="H17" s="33" t="s">
        <v>1</v>
      </c>
      <c r="I17" s="32" t="s">
        <v>9</v>
      </c>
      <c r="J17" s="33" t="s">
        <v>1</v>
      </c>
      <c r="K17" s="41" t="s">
        <v>42</v>
      </c>
    </row>
    <row r="18" spans="1:11" ht="12.75" customHeight="1">
      <c r="A18" s="41" t="s">
        <v>49</v>
      </c>
      <c r="B18" s="34" t="s">
        <v>13</v>
      </c>
      <c r="C18" s="33" t="s">
        <v>1</v>
      </c>
      <c r="D18" s="34" t="s">
        <v>13</v>
      </c>
      <c r="E18" s="41" t="s">
        <v>43</v>
      </c>
      <c r="G18" s="41" t="s">
        <v>58</v>
      </c>
      <c r="H18" s="33" t="s">
        <v>2</v>
      </c>
      <c r="I18" s="33" t="s">
        <v>8</v>
      </c>
      <c r="J18" s="33" t="s">
        <v>2</v>
      </c>
      <c r="K18" s="41" t="s">
        <v>47</v>
      </c>
    </row>
    <row r="19" spans="1:11" ht="12.75" customHeight="1">
      <c r="A19" s="41" t="s">
        <v>20</v>
      </c>
      <c r="B19" s="33" t="s">
        <v>8</v>
      </c>
      <c r="C19" s="33" t="s">
        <v>11</v>
      </c>
      <c r="D19" s="33" t="s">
        <v>8</v>
      </c>
      <c r="E19" s="41" t="s">
        <v>95</v>
      </c>
      <c r="G19" s="41" t="s">
        <v>59</v>
      </c>
      <c r="H19" s="33" t="s">
        <v>11</v>
      </c>
      <c r="I19" s="34" t="s">
        <v>13</v>
      </c>
      <c r="J19" s="33" t="s">
        <v>11</v>
      </c>
      <c r="K19" s="41" t="s">
        <v>112</v>
      </c>
    </row>
    <row r="20" spans="1:11" ht="12.75" customHeight="1">
      <c r="A20" s="42"/>
      <c r="B20" s="35"/>
      <c r="C20" s="35"/>
      <c r="D20" s="35"/>
      <c r="E20" s="42"/>
      <c r="G20" s="42"/>
      <c r="H20" s="35"/>
      <c r="I20" s="35"/>
      <c r="J20" s="35"/>
      <c r="K20" s="42"/>
    </row>
    <row r="21" spans="1:11" s="30" customFormat="1" ht="12.75" customHeight="1">
      <c r="A21" s="40"/>
      <c r="B21" s="29">
        <v>42280</v>
      </c>
      <c r="D21" s="31">
        <v>42399</v>
      </c>
      <c r="E21" s="40"/>
      <c r="G21" s="40"/>
      <c r="H21" s="29">
        <v>42287</v>
      </c>
      <c r="J21" s="31">
        <v>42406</v>
      </c>
      <c r="K21" s="40"/>
    </row>
    <row r="22" spans="1:11" ht="12.75" customHeight="1">
      <c r="A22" s="41" t="s">
        <v>67</v>
      </c>
      <c r="B22" s="32" t="s">
        <v>7</v>
      </c>
      <c r="C22" s="33" t="s">
        <v>6</v>
      </c>
      <c r="D22" s="32" t="s">
        <v>7</v>
      </c>
      <c r="E22" s="41" t="s">
        <v>115</v>
      </c>
      <c r="G22" s="41" t="s">
        <v>73</v>
      </c>
      <c r="H22" s="32" t="s">
        <v>14</v>
      </c>
      <c r="I22" s="32" t="s">
        <v>7</v>
      </c>
      <c r="J22" s="32" t="s">
        <v>14</v>
      </c>
      <c r="K22" s="41" t="s">
        <v>43</v>
      </c>
    </row>
    <row r="23" spans="1:11" ht="12.75" customHeight="1">
      <c r="A23" s="41" t="s">
        <v>19</v>
      </c>
      <c r="B23" s="32" t="s">
        <v>3</v>
      </c>
      <c r="C23" s="32" t="s">
        <v>14</v>
      </c>
      <c r="D23" s="32" t="s">
        <v>3</v>
      </c>
      <c r="E23" s="41" t="s">
        <v>22</v>
      </c>
      <c r="G23" s="41" t="s">
        <v>74</v>
      </c>
      <c r="H23" s="33" t="s">
        <v>6</v>
      </c>
      <c r="I23" s="32" t="s">
        <v>10</v>
      </c>
      <c r="J23" s="33" t="s">
        <v>6</v>
      </c>
      <c r="K23" s="41" t="s">
        <v>80</v>
      </c>
    </row>
    <row r="24" spans="1:11" ht="12.75" customHeight="1">
      <c r="A24" s="41" t="s">
        <v>17</v>
      </c>
      <c r="B24" s="32" t="s">
        <v>10</v>
      </c>
      <c r="C24" s="33" t="s">
        <v>12</v>
      </c>
      <c r="D24" s="32" t="s">
        <v>10</v>
      </c>
      <c r="E24" s="41" t="s">
        <v>20</v>
      </c>
      <c r="G24" s="41" t="s">
        <v>75</v>
      </c>
      <c r="H24" s="33" t="s">
        <v>1</v>
      </c>
      <c r="I24" s="32" t="s">
        <v>3</v>
      </c>
      <c r="J24" s="33" t="s">
        <v>1</v>
      </c>
      <c r="K24" s="41" t="s">
        <v>45</v>
      </c>
    </row>
    <row r="25" spans="1:11" ht="12.75" customHeight="1">
      <c r="A25" s="41" t="s">
        <v>42</v>
      </c>
      <c r="B25" s="32" t="s">
        <v>4</v>
      </c>
      <c r="C25" s="33" t="s">
        <v>1</v>
      </c>
      <c r="D25" s="32" t="s">
        <v>4</v>
      </c>
      <c r="E25" s="41" t="s">
        <v>49</v>
      </c>
      <c r="G25" s="41" t="s">
        <v>73</v>
      </c>
      <c r="H25" s="33" t="s">
        <v>12</v>
      </c>
      <c r="I25" s="33" t="s">
        <v>8</v>
      </c>
      <c r="J25" s="33" t="s">
        <v>12</v>
      </c>
      <c r="K25" s="41" t="s">
        <v>81</v>
      </c>
    </row>
    <row r="26" spans="1:11" ht="12.75" customHeight="1">
      <c r="A26" s="41" t="s">
        <v>68</v>
      </c>
      <c r="B26" s="33" t="s">
        <v>8</v>
      </c>
      <c r="C26" s="33" t="s">
        <v>5</v>
      </c>
      <c r="D26" s="33" t="s">
        <v>8</v>
      </c>
      <c r="E26" s="41" t="s">
        <v>58</v>
      </c>
      <c r="G26" s="41" t="s">
        <v>76</v>
      </c>
      <c r="H26" s="34" t="s">
        <v>13</v>
      </c>
      <c r="I26" s="32" t="s">
        <v>4</v>
      </c>
      <c r="J26" s="34" t="s">
        <v>13</v>
      </c>
      <c r="K26" s="41" t="s">
        <v>46</v>
      </c>
    </row>
    <row r="27" spans="1:11" ht="12.75" customHeight="1">
      <c r="A27" s="41" t="s">
        <v>41</v>
      </c>
      <c r="B27" s="32" t="s">
        <v>9</v>
      </c>
      <c r="C27" s="34" t="s">
        <v>13</v>
      </c>
      <c r="D27" s="32" t="s">
        <v>9</v>
      </c>
      <c r="E27" s="41" t="s">
        <v>104</v>
      </c>
      <c r="G27" s="41" t="s">
        <v>46</v>
      </c>
      <c r="H27" s="33" t="s">
        <v>5</v>
      </c>
      <c r="I27" s="33" t="s">
        <v>2</v>
      </c>
      <c r="J27" s="33" t="s">
        <v>5</v>
      </c>
      <c r="K27" s="41" t="s">
        <v>41</v>
      </c>
    </row>
    <row r="28" spans="1:11" ht="12.75" customHeight="1">
      <c r="A28" s="41" t="s">
        <v>69</v>
      </c>
      <c r="B28" s="33" t="s">
        <v>2</v>
      </c>
      <c r="C28" s="33" t="s">
        <v>11</v>
      </c>
      <c r="D28" s="33" t="s">
        <v>2</v>
      </c>
      <c r="E28" s="41" t="s">
        <v>19</v>
      </c>
      <c r="G28" s="41" t="s">
        <v>18</v>
      </c>
      <c r="H28" s="33" t="s">
        <v>11</v>
      </c>
      <c r="I28" s="32" t="s">
        <v>9</v>
      </c>
      <c r="J28" s="33" t="s">
        <v>11</v>
      </c>
      <c r="K28" s="41" t="s">
        <v>20</v>
      </c>
    </row>
    <row r="29" spans="1:11" ht="12.75" customHeight="1">
      <c r="A29" s="42"/>
      <c r="B29" s="35"/>
      <c r="C29" s="35"/>
      <c r="D29" s="35"/>
      <c r="E29" s="42"/>
      <c r="G29" s="42"/>
      <c r="H29" s="35"/>
      <c r="I29" s="35"/>
      <c r="J29" s="35"/>
      <c r="K29" s="42"/>
    </row>
    <row r="30" spans="1:11" s="30" customFormat="1" ht="12.75" customHeight="1">
      <c r="A30" s="40"/>
      <c r="B30" s="29">
        <v>42294</v>
      </c>
      <c r="D30" s="31">
        <v>42420</v>
      </c>
      <c r="E30" s="40"/>
      <c r="G30" s="40"/>
      <c r="H30" s="29">
        <v>42301</v>
      </c>
      <c r="J30" s="31">
        <v>42427</v>
      </c>
      <c r="K30" s="40"/>
    </row>
    <row r="31" spans="1:11" ht="12.75" customHeight="1">
      <c r="A31" s="41" t="s">
        <v>18</v>
      </c>
      <c r="B31" s="32" t="s">
        <v>10</v>
      </c>
      <c r="C31" s="32" t="s">
        <v>14</v>
      </c>
      <c r="D31" s="32" t="s">
        <v>10</v>
      </c>
      <c r="E31" s="41" t="s">
        <v>20</v>
      </c>
      <c r="G31" s="41" t="s">
        <v>81</v>
      </c>
      <c r="H31" s="32" t="s">
        <v>10</v>
      </c>
      <c r="I31" s="33" t="s">
        <v>1</v>
      </c>
      <c r="J31" s="32" t="s">
        <v>10</v>
      </c>
      <c r="K31" s="41" t="s">
        <v>98</v>
      </c>
    </row>
    <row r="32" spans="1:11" ht="12.75" customHeight="1">
      <c r="A32" s="41" t="s">
        <v>74</v>
      </c>
      <c r="B32" s="33" t="s">
        <v>1</v>
      </c>
      <c r="C32" s="32" t="s">
        <v>7</v>
      </c>
      <c r="D32" s="33" t="s">
        <v>1</v>
      </c>
      <c r="E32" s="41" t="s">
        <v>89</v>
      </c>
      <c r="G32" s="41" t="s">
        <v>76</v>
      </c>
      <c r="H32" s="32" t="s">
        <v>14</v>
      </c>
      <c r="I32" s="33" t="s">
        <v>8</v>
      </c>
      <c r="J32" s="32" t="s">
        <v>14</v>
      </c>
      <c r="K32" s="41" t="s">
        <v>43</v>
      </c>
    </row>
    <row r="33" spans="1:11" ht="12.75" customHeight="1">
      <c r="A33" s="41" t="s">
        <v>56</v>
      </c>
      <c r="B33" s="33" t="s">
        <v>8</v>
      </c>
      <c r="C33" s="33" t="s">
        <v>6</v>
      </c>
      <c r="D33" s="33" t="s">
        <v>8</v>
      </c>
      <c r="E33" s="41" t="s">
        <v>20</v>
      </c>
      <c r="G33" s="41" t="s">
        <v>58</v>
      </c>
      <c r="H33" s="34" t="s">
        <v>13</v>
      </c>
      <c r="I33" s="32" t="s">
        <v>7</v>
      </c>
      <c r="J33" s="34" t="s">
        <v>13</v>
      </c>
      <c r="K33" s="41" t="s">
        <v>97</v>
      </c>
    </row>
    <row r="34" spans="1:11" ht="12.75" customHeight="1">
      <c r="A34" s="41" t="s">
        <v>79</v>
      </c>
      <c r="B34" s="36" t="s">
        <v>3</v>
      </c>
      <c r="C34" s="34" t="s">
        <v>13</v>
      </c>
      <c r="D34" s="36" t="s">
        <v>3</v>
      </c>
      <c r="E34" s="41" t="s">
        <v>105</v>
      </c>
      <c r="G34" s="41" t="s">
        <v>46</v>
      </c>
      <c r="H34" s="33" t="s">
        <v>6</v>
      </c>
      <c r="I34" s="33" t="s">
        <v>2</v>
      </c>
      <c r="J34" s="33" t="s">
        <v>6</v>
      </c>
      <c r="K34" s="41" t="s">
        <v>89</v>
      </c>
    </row>
    <row r="35" spans="1:11" ht="12.75" customHeight="1">
      <c r="A35" s="41" t="s">
        <v>73</v>
      </c>
      <c r="B35" s="33" t="s">
        <v>2</v>
      </c>
      <c r="C35" s="33" t="s">
        <v>12</v>
      </c>
      <c r="D35" s="33" t="s">
        <v>2</v>
      </c>
      <c r="E35" s="41" t="s">
        <v>21</v>
      </c>
      <c r="G35" s="41" t="s">
        <v>82</v>
      </c>
      <c r="H35" s="32" t="s">
        <v>9</v>
      </c>
      <c r="I35" s="32" t="s">
        <v>3</v>
      </c>
      <c r="J35" s="32" t="s">
        <v>9</v>
      </c>
      <c r="K35" s="41" t="s">
        <v>127</v>
      </c>
    </row>
    <row r="36" spans="1:11" ht="12.75" customHeight="1">
      <c r="A36" s="41" t="s">
        <v>79</v>
      </c>
      <c r="B36" s="32" t="s">
        <v>4</v>
      </c>
      <c r="C36" s="32" t="s">
        <v>9</v>
      </c>
      <c r="D36" s="32" t="s">
        <v>4</v>
      </c>
      <c r="E36" s="41" t="s">
        <v>73</v>
      </c>
      <c r="G36" s="41" t="s">
        <v>17</v>
      </c>
      <c r="H36" s="33" t="s">
        <v>12</v>
      </c>
      <c r="I36" s="33" t="s">
        <v>5</v>
      </c>
      <c r="J36" s="33" t="s">
        <v>12</v>
      </c>
      <c r="K36" s="41" t="s">
        <v>49</v>
      </c>
    </row>
    <row r="37" spans="1:11" ht="12.75" customHeight="1">
      <c r="A37" s="41" t="s">
        <v>80</v>
      </c>
      <c r="B37" s="33" t="s">
        <v>5</v>
      </c>
      <c r="C37" s="33" t="s">
        <v>11</v>
      </c>
      <c r="D37" s="33" t="s">
        <v>5</v>
      </c>
      <c r="E37" s="41" t="s">
        <v>19</v>
      </c>
      <c r="G37" s="41" t="s">
        <v>18</v>
      </c>
      <c r="H37" s="32" t="s">
        <v>4</v>
      </c>
      <c r="I37" s="33" t="s">
        <v>11</v>
      </c>
      <c r="J37" s="32" t="s">
        <v>4</v>
      </c>
      <c r="K37" s="41" t="s">
        <v>46</v>
      </c>
    </row>
    <row r="38" spans="1:11" ht="12.75" customHeight="1">
      <c r="A38" s="42"/>
      <c r="B38" s="35"/>
      <c r="C38" s="35"/>
      <c r="D38" s="35"/>
      <c r="E38" s="42"/>
      <c r="G38" s="42"/>
      <c r="H38" s="35"/>
      <c r="I38" s="35"/>
      <c r="J38" s="35"/>
      <c r="K38" s="42"/>
    </row>
    <row r="39" spans="1:11" s="30" customFormat="1" ht="12.75" customHeight="1">
      <c r="A39" s="40"/>
      <c r="B39" s="29">
        <v>42308</v>
      </c>
      <c r="D39" s="31">
        <v>42434</v>
      </c>
      <c r="E39" s="40"/>
      <c r="G39" s="40"/>
      <c r="H39" s="29">
        <v>42322</v>
      </c>
      <c r="J39" s="31">
        <v>42441</v>
      </c>
      <c r="K39" s="40"/>
    </row>
    <row r="40" spans="1:11" ht="12.75" customHeight="1">
      <c r="A40" s="41" t="s">
        <v>81</v>
      </c>
      <c r="B40" s="33" t="s">
        <v>8</v>
      </c>
      <c r="C40" s="33" t="s">
        <v>1</v>
      </c>
      <c r="D40" s="33" t="s">
        <v>8</v>
      </c>
      <c r="E40" s="41" t="s">
        <v>79</v>
      </c>
      <c r="F40" s="24" t="s">
        <v>91</v>
      </c>
      <c r="G40" s="41" t="s">
        <v>18</v>
      </c>
      <c r="H40" s="34" t="s">
        <v>13</v>
      </c>
      <c r="I40" s="33" t="s">
        <v>8</v>
      </c>
      <c r="J40" s="34" t="s">
        <v>13</v>
      </c>
      <c r="K40" s="41" t="s">
        <v>17</v>
      </c>
    </row>
    <row r="41" spans="1:11" ht="12.75" customHeight="1">
      <c r="A41" s="41" t="s">
        <v>89</v>
      </c>
      <c r="B41" s="32" t="s">
        <v>10</v>
      </c>
      <c r="C41" s="34" t="s">
        <v>13</v>
      </c>
      <c r="D41" s="32" t="s">
        <v>10</v>
      </c>
      <c r="E41" s="41" t="s">
        <v>58</v>
      </c>
      <c r="G41" s="41" t="s">
        <v>42</v>
      </c>
      <c r="H41" s="33" t="s">
        <v>2</v>
      </c>
      <c r="I41" s="33" t="s">
        <v>1</v>
      </c>
      <c r="J41" s="33" t="s">
        <v>2</v>
      </c>
      <c r="K41" s="41" t="s">
        <v>115</v>
      </c>
    </row>
    <row r="42" spans="1:11" ht="12.75" customHeight="1">
      <c r="A42" s="41" t="s">
        <v>90</v>
      </c>
      <c r="B42" s="33" t="s">
        <v>2</v>
      </c>
      <c r="C42" s="32" t="s">
        <v>14</v>
      </c>
      <c r="D42" s="33" t="s">
        <v>2</v>
      </c>
      <c r="E42" s="41" t="s">
        <v>21</v>
      </c>
      <c r="G42" s="41" t="s">
        <v>41</v>
      </c>
      <c r="H42" s="32" t="s">
        <v>9</v>
      </c>
      <c r="I42" s="32" t="s">
        <v>10</v>
      </c>
      <c r="J42" s="32" t="s">
        <v>9</v>
      </c>
      <c r="K42" s="41" t="s">
        <v>89</v>
      </c>
    </row>
    <row r="43" spans="1:11" ht="12.75" customHeight="1">
      <c r="A43" s="41" t="s">
        <v>17</v>
      </c>
      <c r="B43" s="32" t="s">
        <v>7</v>
      </c>
      <c r="C43" s="32" t="s">
        <v>9</v>
      </c>
      <c r="D43" s="32" t="s">
        <v>7</v>
      </c>
      <c r="E43" s="41" t="s">
        <v>79</v>
      </c>
      <c r="G43" s="41" t="s">
        <v>73</v>
      </c>
      <c r="H43" s="32" t="s">
        <v>14</v>
      </c>
      <c r="I43" s="33" t="s">
        <v>5</v>
      </c>
      <c r="J43" s="32" t="s">
        <v>14</v>
      </c>
      <c r="K43" s="41" t="s">
        <v>58</v>
      </c>
    </row>
    <row r="44" spans="1:11" ht="12.75" customHeight="1">
      <c r="A44" s="41" t="s">
        <v>81</v>
      </c>
      <c r="B44" s="33" t="s">
        <v>5</v>
      </c>
      <c r="C44" s="33" t="s">
        <v>6</v>
      </c>
      <c r="D44" s="33" t="s">
        <v>5</v>
      </c>
      <c r="E44" s="41" t="s">
        <v>43</v>
      </c>
      <c r="G44" s="41" t="s">
        <v>95</v>
      </c>
      <c r="H44" s="37" t="s">
        <v>4</v>
      </c>
      <c r="I44" s="32" t="s">
        <v>7</v>
      </c>
      <c r="J44" s="37" t="s">
        <v>4</v>
      </c>
      <c r="K44" s="41" t="s">
        <v>68</v>
      </c>
    </row>
    <row r="45" spans="1:11" ht="12.75" customHeight="1">
      <c r="A45" s="41" t="s">
        <v>46</v>
      </c>
      <c r="B45" s="32" t="s">
        <v>3</v>
      </c>
      <c r="C45" s="32" t="s">
        <v>4</v>
      </c>
      <c r="D45" s="32" t="s">
        <v>3</v>
      </c>
      <c r="E45" s="41" t="s">
        <v>89</v>
      </c>
      <c r="G45" s="41" t="s">
        <v>58</v>
      </c>
      <c r="H45" s="33" t="s">
        <v>6</v>
      </c>
      <c r="I45" s="33" t="s">
        <v>12</v>
      </c>
      <c r="J45" s="33" t="s">
        <v>6</v>
      </c>
      <c r="K45" s="41" t="s">
        <v>19</v>
      </c>
    </row>
    <row r="46" spans="1:11" ht="12.75" customHeight="1">
      <c r="A46" s="41" t="s">
        <v>18</v>
      </c>
      <c r="B46" s="33" t="s">
        <v>11</v>
      </c>
      <c r="C46" s="33" t="s">
        <v>12</v>
      </c>
      <c r="D46" s="33" t="s">
        <v>11</v>
      </c>
      <c r="E46" s="41" t="s">
        <v>20</v>
      </c>
      <c r="G46" s="41" t="s">
        <v>92</v>
      </c>
      <c r="H46" s="32" t="s">
        <v>3</v>
      </c>
      <c r="I46" s="33" t="s">
        <v>11</v>
      </c>
      <c r="J46" s="32" t="s">
        <v>3</v>
      </c>
      <c r="K46" s="41" t="s">
        <v>129</v>
      </c>
    </row>
    <row r="47" spans="1:11" ht="12.75" customHeight="1">
      <c r="A47" s="42"/>
      <c r="B47" s="35"/>
      <c r="C47" s="35"/>
      <c r="D47" s="35"/>
      <c r="E47" s="42"/>
      <c r="G47" s="42"/>
      <c r="H47" s="35"/>
      <c r="I47" s="35"/>
      <c r="J47" s="35"/>
      <c r="K47" s="42"/>
    </row>
    <row r="48" spans="1:11" s="30" customFormat="1" ht="12.75" customHeight="1">
      <c r="A48" s="40"/>
      <c r="B48" s="29">
        <v>42329</v>
      </c>
      <c r="D48" s="31">
        <v>42448</v>
      </c>
      <c r="E48" s="40"/>
      <c r="G48" s="40"/>
      <c r="H48" s="29">
        <v>42336</v>
      </c>
      <c r="J48" s="31">
        <v>42455</v>
      </c>
      <c r="K48" s="40"/>
    </row>
    <row r="49" spans="1:11" ht="12.75" customHeight="1">
      <c r="A49" s="41" t="s">
        <v>42</v>
      </c>
      <c r="B49" s="33" t="s">
        <v>2</v>
      </c>
      <c r="C49" s="34" t="s">
        <v>13</v>
      </c>
      <c r="D49" s="33" t="s">
        <v>2</v>
      </c>
      <c r="E49" s="41" t="s">
        <v>97</v>
      </c>
      <c r="G49" s="41" t="s">
        <v>73</v>
      </c>
      <c r="H49" s="32" t="s">
        <v>9</v>
      </c>
      <c r="I49" s="33" t="s">
        <v>2</v>
      </c>
      <c r="J49" s="32" t="s">
        <v>9</v>
      </c>
      <c r="K49" s="41" t="s">
        <v>68</v>
      </c>
    </row>
    <row r="50" spans="1:11" ht="12.75" customHeight="1">
      <c r="A50" s="41" t="s">
        <v>22</v>
      </c>
      <c r="B50" s="33" t="s">
        <v>8</v>
      </c>
      <c r="C50" s="32" t="s">
        <v>9</v>
      </c>
      <c r="D50" s="33" t="s">
        <v>8</v>
      </c>
      <c r="E50" s="41" t="s">
        <v>68</v>
      </c>
      <c r="G50" s="41" t="s">
        <v>79</v>
      </c>
      <c r="H50" s="34" t="s">
        <v>13</v>
      </c>
      <c r="I50" s="33" t="s">
        <v>5</v>
      </c>
      <c r="J50" s="34" t="s">
        <v>13</v>
      </c>
      <c r="K50" s="41" t="s">
        <v>48</v>
      </c>
    </row>
    <row r="51" spans="1:11" ht="12.75" customHeight="1">
      <c r="A51" s="41" t="s">
        <v>97</v>
      </c>
      <c r="B51" s="33" t="s">
        <v>5</v>
      </c>
      <c r="C51" s="33" t="s">
        <v>1</v>
      </c>
      <c r="D51" s="33" t="s">
        <v>5</v>
      </c>
      <c r="E51" s="41" t="s">
        <v>132</v>
      </c>
      <c r="G51" s="41" t="s">
        <v>74</v>
      </c>
      <c r="H51" s="32" t="s">
        <v>4</v>
      </c>
      <c r="I51" s="33" t="s">
        <v>8</v>
      </c>
      <c r="J51" s="32" t="s">
        <v>4</v>
      </c>
      <c r="K51" s="41" t="s">
        <v>82</v>
      </c>
    </row>
    <row r="52" spans="1:11" ht="12.75" customHeight="1">
      <c r="A52" s="41" t="s">
        <v>20</v>
      </c>
      <c r="B52" s="32" t="s">
        <v>10</v>
      </c>
      <c r="C52" s="32" t="s">
        <v>4</v>
      </c>
      <c r="D52" s="32" t="s">
        <v>10</v>
      </c>
      <c r="E52" s="41" t="s">
        <v>46</v>
      </c>
      <c r="G52" s="41" t="s">
        <v>22</v>
      </c>
      <c r="H52" s="33" t="s">
        <v>12</v>
      </c>
      <c r="I52" s="33" t="s">
        <v>1</v>
      </c>
      <c r="J52" s="33" t="s">
        <v>12</v>
      </c>
      <c r="K52" s="41" t="s">
        <v>98</v>
      </c>
    </row>
    <row r="53" spans="1:11" ht="12.75" customHeight="1">
      <c r="A53" s="41" t="s">
        <v>97</v>
      </c>
      <c r="B53" s="33" t="s">
        <v>12</v>
      </c>
      <c r="C53" s="32" t="s">
        <v>14</v>
      </c>
      <c r="D53" s="33" t="s">
        <v>12</v>
      </c>
      <c r="E53" s="41" t="s">
        <v>89</v>
      </c>
      <c r="G53" s="41" t="s">
        <v>101</v>
      </c>
      <c r="H53" s="32" t="s">
        <v>10</v>
      </c>
      <c r="I53" s="32" t="s">
        <v>3</v>
      </c>
      <c r="J53" s="32" t="s">
        <v>10</v>
      </c>
      <c r="K53" s="41" t="s">
        <v>74</v>
      </c>
    </row>
    <row r="54" spans="1:11" ht="12.75" customHeight="1">
      <c r="A54" s="41" t="s">
        <v>75</v>
      </c>
      <c r="B54" s="32" t="s">
        <v>7</v>
      </c>
      <c r="C54" s="32" t="s">
        <v>3</v>
      </c>
      <c r="D54" s="32" t="s">
        <v>7</v>
      </c>
      <c r="E54" s="41" t="s">
        <v>68</v>
      </c>
      <c r="G54" s="41" t="s">
        <v>76</v>
      </c>
      <c r="H54" s="32" t="s">
        <v>14</v>
      </c>
      <c r="I54" s="33" t="s">
        <v>6</v>
      </c>
      <c r="J54" s="32" t="s">
        <v>14</v>
      </c>
      <c r="K54" s="41" t="s">
        <v>80</v>
      </c>
    </row>
    <row r="55" spans="1:11" ht="12.75" customHeight="1">
      <c r="A55" s="41" t="s">
        <v>98</v>
      </c>
      <c r="B55" s="33" t="s">
        <v>11</v>
      </c>
      <c r="C55" s="33" t="s">
        <v>6</v>
      </c>
      <c r="D55" s="33" t="s">
        <v>11</v>
      </c>
      <c r="E55" s="41" t="s">
        <v>17</v>
      </c>
      <c r="G55" s="41" t="s">
        <v>41</v>
      </c>
      <c r="H55" s="32" t="s">
        <v>7</v>
      </c>
      <c r="I55" s="33" t="s">
        <v>11</v>
      </c>
      <c r="J55" s="32" t="s">
        <v>7</v>
      </c>
      <c r="K55" s="41" t="s">
        <v>46</v>
      </c>
    </row>
    <row r="56" spans="1:11" ht="12.75" customHeight="1">
      <c r="A56" s="42"/>
      <c r="B56" s="35"/>
      <c r="C56" s="35"/>
      <c r="D56" s="35"/>
      <c r="E56" s="42"/>
      <c r="G56" s="42"/>
      <c r="H56" s="35"/>
      <c r="I56" s="35"/>
      <c r="J56" s="35"/>
      <c r="K56" s="42"/>
    </row>
    <row r="57" spans="1:11" s="30" customFormat="1" ht="12.75" customHeight="1">
      <c r="A57" s="40"/>
      <c r="B57" s="29">
        <v>42343</v>
      </c>
      <c r="D57" s="31">
        <v>42462</v>
      </c>
      <c r="E57" s="40"/>
      <c r="G57" s="40"/>
      <c r="K57" s="40"/>
    </row>
    <row r="58" spans="1:5" ht="12.75" customHeight="1">
      <c r="A58" s="41" t="s">
        <v>20</v>
      </c>
      <c r="B58" s="33" t="s">
        <v>5</v>
      </c>
      <c r="C58" s="32" t="s">
        <v>9</v>
      </c>
      <c r="D58" s="33" t="s">
        <v>5</v>
      </c>
      <c r="E58" s="41" t="s">
        <v>43</v>
      </c>
    </row>
    <row r="59" spans="1:5" ht="12.75" customHeight="1">
      <c r="A59" s="41" t="s">
        <v>54</v>
      </c>
      <c r="B59" s="33" t="s">
        <v>2</v>
      </c>
      <c r="C59" s="32" t="s">
        <v>4</v>
      </c>
      <c r="D59" s="33" t="s">
        <v>2</v>
      </c>
      <c r="E59" s="41" t="s">
        <v>132</v>
      </c>
    </row>
    <row r="60" spans="1:5" ht="12.75" customHeight="1">
      <c r="A60" s="41" t="s">
        <v>82</v>
      </c>
      <c r="B60" s="33" t="s">
        <v>12</v>
      </c>
      <c r="C60" s="34" t="s">
        <v>13</v>
      </c>
      <c r="D60" s="33" t="s">
        <v>12</v>
      </c>
      <c r="E60" s="41" t="s">
        <v>21</v>
      </c>
    </row>
    <row r="61" spans="1:5" ht="12.75" customHeight="1">
      <c r="A61" s="41" t="s">
        <v>42</v>
      </c>
      <c r="B61" s="33" t="s">
        <v>8</v>
      </c>
      <c r="C61" s="32" t="s">
        <v>3</v>
      </c>
      <c r="D61" s="33" t="s">
        <v>8</v>
      </c>
      <c r="E61" s="41" t="s">
        <v>57</v>
      </c>
    </row>
    <row r="62" spans="1:5" ht="12.75" customHeight="1">
      <c r="A62" s="41" t="s">
        <v>47</v>
      </c>
      <c r="B62" s="33" t="s">
        <v>1</v>
      </c>
      <c r="C62" s="33" t="s">
        <v>6</v>
      </c>
      <c r="D62" s="33" t="s">
        <v>1</v>
      </c>
      <c r="E62" s="41" t="s">
        <v>20</v>
      </c>
    </row>
    <row r="63" spans="1:5" ht="12.75" customHeight="1">
      <c r="A63" s="41" t="s">
        <v>68</v>
      </c>
      <c r="B63" s="32" t="s">
        <v>10</v>
      </c>
      <c r="C63" s="32" t="s">
        <v>7</v>
      </c>
      <c r="D63" s="32" t="s">
        <v>10</v>
      </c>
      <c r="E63" s="41" t="s">
        <v>58</v>
      </c>
    </row>
    <row r="64" spans="1:5" ht="12.75" customHeight="1">
      <c r="A64" s="41" t="s">
        <v>104</v>
      </c>
      <c r="B64" s="33" t="s">
        <v>11</v>
      </c>
      <c r="C64" s="32" t="s">
        <v>14</v>
      </c>
      <c r="D64" s="33" t="s">
        <v>11</v>
      </c>
      <c r="E64" s="41" t="s">
        <v>54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1"/>
  <sheetViews>
    <sheetView zoomScalePageLayoutView="0" workbookViewId="0" topLeftCell="A1">
      <selection activeCell="M42" sqref="M42"/>
    </sheetView>
  </sheetViews>
  <sheetFormatPr defaultColWidth="9.140625" defaultRowHeight="15"/>
  <cols>
    <col min="1" max="2" width="19.8515625" style="1" bestFit="1" customWidth="1"/>
    <col min="3" max="3" width="8.7109375" style="49" customWidth="1"/>
    <col min="4" max="4" width="2.57421875" style="1" customWidth="1"/>
    <col min="5" max="5" width="20.140625" style="1" customWidth="1"/>
    <col min="6" max="6" width="19.8515625" style="1" bestFit="1" customWidth="1"/>
    <col min="7" max="7" width="8.7109375" style="49" customWidth="1"/>
    <col min="8" max="8" width="9.140625" style="1" customWidth="1"/>
    <col min="9" max="10" width="20.7109375" style="1" customWidth="1"/>
    <col min="11" max="11" width="9.140625" style="49" customWidth="1"/>
    <col min="12" max="12" width="9.140625" style="1" customWidth="1"/>
    <col min="13" max="14" width="20.7109375" style="1" customWidth="1"/>
    <col min="15" max="15" width="9.140625" style="49" customWidth="1"/>
    <col min="16" max="16384" width="9.140625" style="1" customWidth="1"/>
  </cols>
  <sheetData>
    <row r="1" spans="1:15" ht="24" thickBot="1">
      <c r="A1" s="106" t="s">
        <v>16</v>
      </c>
      <c r="B1" s="107"/>
      <c r="C1" s="107"/>
      <c r="D1" s="107"/>
      <c r="E1" s="107"/>
      <c r="F1" s="107"/>
      <c r="G1" s="108"/>
      <c r="I1" s="92" t="s">
        <v>126</v>
      </c>
      <c r="J1" s="93"/>
      <c r="K1" s="93"/>
      <c r="L1" s="93"/>
      <c r="M1" s="93"/>
      <c r="N1" s="93"/>
      <c r="O1" s="93"/>
    </row>
    <row r="2" spans="1:15" s="2" customFormat="1" ht="13.5" customHeight="1" thickBot="1">
      <c r="A2" s="86">
        <v>42252</v>
      </c>
      <c r="B2" s="109"/>
      <c r="C2" s="110"/>
      <c r="E2" s="89">
        <v>42322</v>
      </c>
      <c r="F2" s="90"/>
      <c r="G2" s="91"/>
      <c r="I2" s="84">
        <v>42406</v>
      </c>
      <c r="J2" s="85"/>
      <c r="K2" s="72"/>
      <c r="L2" s="56"/>
      <c r="M2" s="84">
        <v>42413</v>
      </c>
      <c r="N2" s="85"/>
      <c r="O2" s="72"/>
    </row>
    <row r="3" spans="1:15" ht="13.5" customHeight="1">
      <c r="A3" s="4" t="str">
        <f>eerar</f>
        <v>ODL Meerbeke</v>
      </c>
      <c r="B3" s="5" t="str">
        <f>eeras</f>
        <v>GB Opwijk 1</v>
      </c>
      <c r="C3" s="50" t="s">
        <v>24</v>
      </c>
      <c r="E3" s="11" t="str">
        <f>eerag</f>
        <v>OHL Leuven 1</v>
      </c>
      <c r="F3" s="12" t="str">
        <f>eerah</f>
        <v>OHL Leuven 2</v>
      </c>
      <c r="G3" s="43" t="s">
        <v>85</v>
      </c>
      <c r="I3" s="57" t="s">
        <v>116</v>
      </c>
      <c r="J3" s="58" t="s">
        <v>117</v>
      </c>
      <c r="K3" s="73" t="s">
        <v>85</v>
      </c>
      <c r="L3" s="59"/>
      <c r="M3" s="60" t="s">
        <v>118</v>
      </c>
      <c r="N3" s="58" t="s">
        <v>116</v>
      </c>
      <c r="O3" s="73" t="s">
        <v>72</v>
      </c>
    </row>
    <row r="4" spans="1:15" ht="13.5" customHeight="1">
      <c r="A4" s="6" t="str">
        <f>eerat</f>
        <v>GB Opwijk 2</v>
      </c>
      <c r="B4" s="7" t="str">
        <f>eeraq</f>
        <v>HHL Lier</v>
      </c>
      <c r="C4" s="51" t="s">
        <v>25</v>
      </c>
      <c r="E4" s="8" t="str">
        <f>eerai</f>
        <v>PDH Leuven 1</v>
      </c>
      <c r="F4" s="13" t="str">
        <f>eeraf</f>
        <v>TOR Olen</v>
      </c>
      <c r="G4" s="44" t="s">
        <v>28</v>
      </c>
      <c r="I4" s="61" t="s">
        <v>0</v>
      </c>
      <c r="J4" s="62" t="s">
        <v>118</v>
      </c>
      <c r="K4" s="74" t="s">
        <v>33</v>
      </c>
      <c r="L4" s="59"/>
      <c r="M4" s="63" t="s">
        <v>117</v>
      </c>
      <c r="N4" s="62" t="s">
        <v>119</v>
      </c>
      <c r="O4" s="74" t="s">
        <v>51</v>
      </c>
    </row>
    <row r="5" spans="1:15" ht="13.5" customHeight="1">
      <c r="A5" s="6" t="str">
        <f>eerao</f>
        <v>VER Booischot</v>
      </c>
      <c r="B5" s="7" t="str">
        <f>eeraa</f>
        <v>DPK Maasmechelen 1</v>
      </c>
      <c r="C5" s="51" t="s">
        <v>26</v>
      </c>
      <c r="E5" s="8" t="str">
        <f>eerae</f>
        <v>ATO Denderhoutem</v>
      </c>
      <c r="F5" s="13" t="str">
        <f>eeraj</f>
        <v>PDH Leuven 2</v>
      </c>
      <c r="G5" s="44" t="s">
        <v>93</v>
      </c>
      <c r="I5" s="61" t="s">
        <v>119</v>
      </c>
      <c r="J5" s="62" t="s">
        <v>120</v>
      </c>
      <c r="K5" s="74" t="s">
        <v>31</v>
      </c>
      <c r="L5" s="59"/>
      <c r="M5" s="63" t="s">
        <v>121</v>
      </c>
      <c r="N5" s="62" t="s">
        <v>0</v>
      </c>
      <c r="O5" s="74" t="s">
        <v>114</v>
      </c>
    </row>
    <row r="6" spans="1:15" ht="13.5" customHeight="1">
      <c r="A6" s="8" t="str">
        <f>eerab</f>
        <v>DPK Maasmechelen 2</v>
      </c>
      <c r="B6" s="7" t="str">
        <f>eeran</f>
        <v>VDB Everberg 2</v>
      </c>
      <c r="C6" s="51" t="s">
        <v>27</v>
      </c>
      <c r="E6" s="16" t="str">
        <f>eerak</f>
        <v>PEU 2 Putte</v>
      </c>
      <c r="F6" s="13" t="str">
        <f>eerad</f>
        <v>SVZ Zolder 2</v>
      </c>
      <c r="G6" s="44" t="s">
        <v>64</v>
      </c>
      <c r="I6" s="61" t="s">
        <v>122</v>
      </c>
      <c r="J6" s="62" t="s">
        <v>121</v>
      </c>
      <c r="K6" s="74" t="s">
        <v>34</v>
      </c>
      <c r="L6" s="59"/>
      <c r="M6" s="63" t="s">
        <v>120</v>
      </c>
      <c r="N6" s="62" t="s">
        <v>123</v>
      </c>
      <c r="O6" s="74" t="s">
        <v>37</v>
      </c>
    </row>
    <row r="7" spans="1:15" ht="13.5" customHeight="1" thickBot="1">
      <c r="A7" s="6" t="str">
        <f>eeram</f>
        <v>ZJE Westerlo 2</v>
      </c>
      <c r="B7" s="7" t="str">
        <f>eerac</f>
        <v>SVZ Zolder 1</v>
      </c>
      <c r="C7" s="51" t="s">
        <v>28</v>
      </c>
      <c r="E7" s="8" t="str">
        <f>eerac</f>
        <v>SVZ Zolder 1</v>
      </c>
      <c r="F7" s="13" t="str">
        <f>eeral</f>
        <v>DNA Ruisbroek</v>
      </c>
      <c r="G7" s="44" t="s">
        <v>60</v>
      </c>
      <c r="I7" s="64" t="s">
        <v>123</v>
      </c>
      <c r="J7" s="65" t="s">
        <v>124</v>
      </c>
      <c r="K7" s="75"/>
      <c r="L7" s="59"/>
      <c r="M7" s="66" t="s">
        <v>124</v>
      </c>
      <c r="N7" s="65" t="s">
        <v>122</v>
      </c>
      <c r="O7" s="75" t="s">
        <v>40</v>
      </c>
    </row>
    <row r="8" spans="1:15" ht="13.5" customHeight="1" thickBot="1">
      <c r="A8" s="6" t="str">
        <f>eerad</f>
        <v>SVZ Zolder 2</v>
      </c>
      <c r="B8" s="7" t="str">
        <f>eeral</f>
        <v>DNA Ruisbroek</v>
      </c>
      <c r="C8" s="51" t="s">
        <v>29</v>
      </c>
      <c r="E8" s="8" t="str">
        <f>eeram</f>
        <v>ZJE Westerlo 2</v>
      </c>
      <c r="F8" s="13" t="str">
        <f>eerab</f>
        <v>DPK Maasmechelen 2</v>
      </c>
      <c r="G8" s="44" t="s">
        <v>72</v>
      </c>
      <c r="I8" s="67"/>
      <c r="J8" s="59"/>
      <c r="K8" s="76"/>
      <c r="L8" s="59"/>
      <c r="M8" s="59"/>
      <c r="N8" s="59"/>
      <c r="O8" s="76"/>
    </row>
    <row r="9" spans="1:15" ht="13.5" customHeight="1" thickBot="1">
      <c r="A9" s="16" t="str">
        <f>eerak</f>
        <v>PEU 2 Putte</v>
      </c>
      <c r="B9" s="7" t="str">
        <f>eerae</f>
        <v>ATO Denderhoutem</v>
      </c>
      <c r="C9" s="51" t="s">
        <v>30</v>
      </c>
      <c r="E9" s="8" t="str">
        <f>eeraa</f>
        <v>DPK Maasmechelen 1</v>
      </c>
      <c r="F9" s="13" t="str">
        <f>eeran</f>
        <v>VDB Everberg 2</v>
      </c>
      <c r="G9" s="44" t="s">
        <v>78</v>
      </c>
      <c r="I9" s="84">
        <v>42420</v>
      </c>
      <c r="J9" s="85"/>
      <c r="K9" s="72"/>
      <c r="L9" s="56"/>
      <c r="M9" s="84">
        <v>42427</v>
      </c>
      <c r="N9" s="85"/>
      <c r="O9" s="72"/>
    </row>
    <row r="10" spans="1:15" ht="13.5" customHeight="1">
      <c r="A10" s="6" t="str">
        <f>eeraf</f>
        <v>TOR Olen</v>
      </c>
      <c r="B10" s="7" t="str">
        <f>eeraj</f>
        <v>PDH Leuven 2</v>
      </c>
      <c r="C10" s="51" t="s">
        <v>31</v>
      </c>
      <c r="E10" s="8" t="str">
        <f>eerao</f>
        <v>VER Booischot</v>
      </c>
      <c r="F10" s="13" t="str">
        <f>eerat</f>
        <v>GB Opwijk 2</v>
      </c>
      <c r="G10" s="44" t="s">
        <v>70</v>
      </c>
      <c r="I10" s="60" t="s">
        <v>118</v>
      </c>
      <c r="J10" s="58" t="s">
        <v>125</v>
      </c>
      <c r="K10" s="77" t="s">
        <v>85</v>
      </c>
      <c r="L10" s="59"/>
      <c r="M10" s="60" t="s">
        <v>119</v>
      </c>
      <c r="N10" s="58" t="s">
        <v>121</v>
      </c>
      <c r="O10" s="77" t="s">
        <v>34</v>
      </c>
    </row>
    <row r="11" spans="1:15" ht="13.5" customHeight="1">
      <c r="A11" s="6" t="str">
        <f>eerai</f>
        <v>PDH Leuven 1</v>
      </c>
      <c r="B11" s="7" t="str">
        <f>eerag</f>
        <v>OHL Leuven 1</v>
      </c>
      <c r="C11" s="51" t="s">
        <v>32</v>
      </c>
      <c r="E11" s="8" t="str">
        <f>eeras</f>
        <v>GB Opwijk 1</v>
      </c>
      <c r="F11" s="13" t="str">
        <f>eeraq</f>
        <v>HHL Lier</v>
      </c>
      <c r="G11" s="44" t="s">
        <v>94</v>
      </c>
      <c r="I11" s="61" t="s">
        <v>116</v>
      </c>
      <c r="J11" s="62" t="s">
        <v>121</v>
      </c>
      <c r="K11" s="74" t="s">
        <v>35</v>
      </c>
      <c r="L11" s="59"/>
      <c r="M11" s="63" t="s">
        <v>123</v>
      </c>
      <c r="N11" s="62" t="s">
        <v>118</v>
      </c>
      <c r="O11" s="79" t="s">
        <v>51</v>
      </c>
    </row>
    <row r="12" spans="1:15" ht="13.5" customHeight="1" thickBot="1">
      <c r="A12" s="9" t="str">
        <f>eerah</f>
        <v>OHL Leuven 2</v>
      </c>
      <c r="B12" s="10" t="str">
        <f>eerap</f>
        <v>DSV Veerle 2</v>
      </c>
      <c r="C12" s="52" t="s">
        <v>33</v>
      </c>
      <c r="E12" s="14" t="str">
        <f>eerar</f>
        <v>ODL Meerbeke</v>
      </c>
      <c r="F12" s="15" t="str">
        <f>eerap</f>
        <v>DSV Veerle 2</v>
      </c>
      <c r="G12" s="45" t="s">
        <v>53</v>
      </c>
      <c r="I12" s="61" t="s">
        <v>123</v>
      </c>
      <c r="J12" s="62" t="s">
        <v>117</v>
      </c>
      <c r="K12" s="74" t="s">
        <v>36</v>
      </c>
      <c r="L12" s="59"/>
      <c r="M12" s="63" t="s">
        <v>116</v>
      </c>
      <c r="N12" s="62" t="s">
        <v>122</v>
      </c>
      <c r="O12" s="79" t="s">
        <v>84</v>
      </c>
    </row>
    <row r="13" spans="1:15" s="2" customFormat="1" ht="13.5" customHeight="1" thickBot="1">
      <c r="A13" s="96">
        <v>42259</v>
      </c>
      <c r="B13" s="111"/>
      <c r="C13" s="112"/>
      <c r="E13" s="96">
        <v>42329</v>
      </c>
      <c r="F13" s="97"/>
      <c r="G13" s="98"/>
      <c r="I13" s="61" t="s">
        <v>0</v>
      </c>
      <c r="J13" s="62" t="s">
        <v>122</v>
      </c>
      <c r="K13" s="74" t="s">
        <v>27</v>
      </c>
      <c r="L13" s="59"/>
      <c r="M13" s="63" t="s">
        <v>120</v>
      </c>
      <c r="N13" s="62" t="s">
        <v>117</v>
      </c>
      <c r="O13" s="79" t="s">
        <v>52</v>
      </c>
    </row>
    <row r="14" spans="1:15" ht="13.5" customHeight="1" thickBot="1">
      <c r="A14" s="11" t="str">
        <f>eeras</f>
        <v>GB Opwijk 1</v>
      </c>
      <c r="B14" s="12" t="str">
        <f>eerat</f>
        <v>GB Opwijk 2</v>
      </c>
      <c r="C14" s="53" t="s">
        <v>34</v>
      </c>
      <c r="E14" s="11" t="str">
        <f>eerah</f>
        <v>OHL Leuven 2</v>
      </c>
      <c r="F14" s="12" t="str">
        <f>eerai</f>
        <v>PDH Leuven 1</v>
      </c>
      <c r="G14" s="43" t="s">
        <v>25</v>
      </c>
      <c r="I14" s="64" t="s">
        <v>124</v>
      </c>
      <c r="J14" s="65" t="s">
        <v>120</v>
      </c>
      <c r="K14" s="78" t="s">
        <v>38</v>
      </c>
      <c r="L14" s="59"/>
      <c r="M14" s="66" t="s">
        <v>124</v>
      </c>
      <c r="N14" s="65" t="s">
        <v>0</v>
      </c>
      <c r="O14" s="75" t="s">
        <v>128</v>
      </c>
    </row>
    <row r="15" spans="1:15" ht="13.5" customHeight="1" thickBot="1">
      <c r="A15" s="8" t="str">
        <f>eeraa</f>
        <v>DPK Maasmechelen 1</v>
      </c>
      <c r="B15" s="13" t="str">
        <f>eerar</f>
        <v>ODL Meerbeke</v>
      </c>
      <c r="C15" s="22" t="s">
        <v>35</v>
      </c>
      <c r="E15" s="8" t="str">
        <f>eeraj</f>
        <v>PDH Leuven 2</v>
      </c>
      <c r="F15" s="13" t="str">
        <f>eerag</f>
        <v>OHL Leuven 1</v>
      </c>
      <c r="G15" s="44" t="s">
        <v>66</v>
      </c>
      <c r="I15" s="68"/>
      <c r="J15" s="59"/>
      <c r="K15" s="76"/>
      <c r="L15" s="59"/>
      <c r="M15" s="59"/>
      <c r="N15" s="59"/>
      <c r="O15" s="76"/>
    </row>
    <row r="16" spans="1:15" ht="13.5" customHeight="1" thickBot="1">
      <c r="A16" s="8" t="str">
        <f>eeraq</f>
        <v>HHL Lier</v>
      </c>
      <c r="B16" s="13" t="str">
        <f>eerab</f>
        <v>DPK Maasmechelen 2</v>
      </c>
      <c r="C16" s="22" t="s">
        <v>36</v>
      </c>
      <c r="E16" s="8" t="str">
        <f>eeraf</f>
        <v>TOR Olen</v>
      </c>
      <c r="F16" s="17" t="str">
        <f>eerak</f>
        <v>PEU 2 Putte</v>
      </c>
      <c r="G16" s="44" t="s">
        <v>71</v>
      </c>
      <c r="I16" s="84">
        <v>42434</v>
      </c>
      <c r="J16" s="85"/>
      <c r="K16" s="72"/>
      <c r="L16" s="56"/>
      <c r="M16" s="84">
        <v>42441</v>
      </c>
      <c r="N16" s="85"/>
      <c r="O16" s="72"/>
    </row>
    <row r="17" spans="1:15" ht="13.5" customHeight="1">
      <c r="A17" s="8" t="str">
        <f>eerac</f>
        <v>SVZ Zolder 1</v>
      </c>
      <c r="B17" s="13" t="str">
        <f>eerao</f>
        <v>VER Booischot</v>
      </c>
      <c r="C17" s="22" t="s">
        <v>37</v>
      </c>
      <c r="E17" s="8" t="str">
        <f>eeral</f>
        <v>DNA Ruisbroek</v>
      </c>
      <c r="F17" s="13" t="str">
        <f>eerae</f>
        <v>ATO Denderhoutem</v>
      </c>
      <c r="G17" s="44" t="s">
        <v>51</v>
      </c>
      <c r="I17" s="57" t="s">
        <v>121</v>
      </c>
      <c r="J17" s="58" t="s">
        <v>123</v>
      </c>
      <c r="K17" s="77" t="s">
        <v>39</v>
      </c>
      <c r="L17" s="59"/>
      <c r="M17" s="60" t="s">
        <v>123</v>
      </c>
      <c r="N17" s="58" t="s">
        <v>122</v>
      </c>
      <c r="O17" s="77" t="s">
        <v>52</v>
      </c>
    </row>
    <row r="18" spans="1:15" ht="13.5" customHeight="1">
      <c r="A18" s="8" t="str">
        <f>eeran</f>
        <v>VDB Everberg 2</v>
      </c>
      <c r="B18" s="13" t="str">
        <f>eerad</f>
        <v>SVZ Zolder 2</v>
      </c>
      <c r="C18" s="22" t="s">
        <v>34</v>
      </c>
      <c r="E18" s="8" t="str">
        <f>eerad</f>
        <v>SVZ Zolder 2</v>
      </c>
      <c r="F18" s="13" t="str">
        <f>eeram</f>
        <v>ZJE Westerlo 2</v>
      </c>
      <c r="G18" s="44" t="s">
        <v>99</v>
      </c>
      <c r="I18" s="61" t="s">
        <v>122</v>
      </c>
      <c r="J18" s="62" t="s">
        <v>125</v>
      </c>
      <c r="K18" s="79" t="s">
        <v>36</v>
      </c>
      <c r="L18" s="59"/>
      <c r="M18" s="63" t="s">
        <v>120</v>
      </c>
      <c r="N18" s="62" t="s">
        <v>121</v>
      </c>
      <c r="O18" s="79" t="s">
        <v>130</v>
      </c>
    </row>
    <row r="19" spans="1:15" ht="13.5" customHeight="1">
      <c r="A19" s="8" t="str">
        <f>eerae</f>
        <v>ATO Denderhoutem</v>
      </c>
      <c r="B19" s="13" t="str">
        <f>eeram</f>
        <v>ZJE Westerlo 2</v>
      </c>
      <c r="C19" s="22" t="s">
        <v>38</v>
      </c>
      <c r="E19" s="8" t="str">
        <f>eeran</f>
        <v>VDB Everberg 2</v>
      </c>
      <c r="F19" s="13" t="str">
        <f>eerac</f>
        <v>SVZ Zolder 1</v>
      </c>
      <c r="G19" s="44" t="s">
        <v>96</v>
      </c>
      <c r="I19" s="61" t="s">
        <v>120</v>
      </c>
      <c r="J19" s="62" t="s">
        <v>118</v>
      </c>
      <c r="K19" s="74" t="s">
        <v>77</v>
      </c>
      <c r="L19" s="59"/>
      <c r="M19" s="63" t="s">
        <v>0</v>
      </c>
      <c r="N19" s="62" t="s">
        <v>119</v>
      </c>
      <c r="O19" s="74" t="s">
        <v>77</v>
      </c>
    </row>
    <row r="20" spans="1:15" ht="13.5" customHeight="1">
      <c r="A20" s="8" t="str">
        <f>eeral</f>
        <v>DNA Ruisbroek</v>
      </c>
      <c r="B20" s="13" t="str">
        <f>eeraf</f>
        <v>TOR Olen</v>
      </c>
      <c r="C20" s="22" t="s">
        <v>35</v>
      </c>
      <c r="E20" s="8" t="str">
        <f>eerab</f>
        <v>DPK Maasmechelen 2</v>
      </c>
      <c r="F20" s="13" t="str">
        <f>eerao</f>
        <v>VER Booischot</v>
      </c>
      <c r="G20" s="44" t="s">
        <v>66</v>
      </c>
      <c r="I20" s="61" t="s">
        <v>116</v>
      </c>
      <c r="J20" s="62" t="s">
        <v>0</v>
      </c>
      <c r="K20" s="74" t="s">
        <v>24</v>
      </c>
      <c r="L20" s="59"/>
      <c r="M20" s="63" t="s">
        <v>118</v>
      </c>
      <c r="N20" s="62" t="s">
        <v>117</v>
      </c>
      <c r="O20" s="79" t="s">
        <v>30</v>
      </c>
    </row>
    <row r="21" spans="1:15" ht="13.5" customHeight="1" thickBot="1">
      <c r="A21" s="8" t="str">
        <f>eerag</f>
        <v>OHL Leuven 1</v>
      </c>
      <c r="B21" s="17" t="str">
        <f>eerak</f>
        <v>PEU 2 Putte</v>
      </c>
      <c r="C21" s="22" t="s">
        <v>39</v>
      </c>
      <c r="E21" s="8" t="str">
        <f>eeraq</f>
        <v>HHL Lier</v>
      </c>
      <c r="F21" s="13" t="str">
        <f>eeraa</f>
        <v>DPK Maasmechelen 1</v>
      </c>
      <c r="G21" s="44" t="s">
        <v>51</v>
      </c>
      <c r="I21" s="64" t="s">
        <v>117</v>
      </c>
      <c r="J21" s="65" t="s">
        <v>124</v>
      </c>
      <c r="K21" s="75" t="s">
        <v>26</v>
      </c>
      <c r="L21" s="59"/>
      <c r="M21" s="66" t="s">
        <v>124</v>
      </c>
      <c r="N21" s="65" t="s">
        <v>116</v>
      </c>
      <c r="O21" s="75" t="s">
        <v>131</v>
      </c>
    </row>
    <row r="22" spans="1:15" ht="13.5" customHeight="1" thickBot="1">
      <c r="A22" s="8" t="str">
        <f>eeraj</f>
        <v>PDH Leuven 2</v>
      </c>
      <c r="B22" s="13" t="str">
        <f>eerah</f>
        <v>OHL Leuven 2</v>
      </c>
      <c r="C22" s="22" t="s">
        <v>40</v>
      </c>
      <c r="E22" s="8" t="str">
        <f>eerat</f>
        <v>GB Opwijk 2</v>
      </c>
      <c r="F22" s="13" t="str">
        <f>eerar</f>
        <v>ODL Meerbeke</v>
      </c>
      <c r="G22" s="44" t="s">
        <v>27</v>
      </c>
      <c r="I22" s="68"/>
      <c r="J22" s="59"/>
      <c r="K22" s="76"/>
      <c r="L22" s="59"/>
      <c r="M22" s="59"/>
      <c r="N22" s="59"/>
      <c r="O22" s="76"/>
    </row>
    <row r="23" spans="1:15" ht="13.5" customHeight="1" thickBot="1">
      <c r="A23" s="14" t="str">
        <f>eerap</f>
        <v>DSV Veerle 2</v>
      </c>
      <c r="B23" s="15" t="str">
        <f>eerai</f>
        <v>PDH Leuven 1</v>
      </c>
      <c r="C23" s="54" t="s">
        <v>27</v>
      </c>
      <c r="E23" s="14" t="str">
        <f>eerap</f>
        <v>DSV Veerle 2</v>
      </c>
      <c r="F23" s="15" t="str">
        <f>eeras</f>
        <v>GB Opwijk 1</v>
      </c>
      <c r="G23" s="45" t="s">
        <v>70</v>
      </c>
      <c r="I23" s="84">
        <v>42448</v>
      </c>
      <c r="J23" s="85"/>
      <c r="K23" s="72"/>
      <c r="L23" s="56"/>
      <c r="M23" s="84">
        <v>42455</v>
      </c>
      <c r="N23" s="85"/>
      <c r="O23" s="72"/>
    </row>
    <row r="24" spans="1:15" s="2" customFormat="1" ht="13.5" customHeight="1" thickBot="1">
      <c r="A24" s="89">
        <v>42266</v>
      </c>
      <c r="B24" s="102"/>
      <c r="C24" s="103"/>
      <c r="E24" s="89">
        <v>42336</v>
      </c>
      <c r="F24" s="90"/>
      <c r="G24" s="91"/>
      <c r="I24" s="57" t="s">
        <v>122</v>
      </c>
      <c r="J24" s="58" t="s">
        <v>120</v>
      </c>
      <c r="K24" s="77" t="s">
        <v>52</v>
      </c>
      <c r="L24" s="59"/>
      <c r="M24" s="60" t="s">
        <v>0</v>
      </c>
      <c r="N24" s="58" t="s">
        <v>120</v>
      </c>
      <c r="O24" s="73" t="s">
        <v>52</v>
      </c>
    </row>
    <row r="25" spans="1:15" ht="13.5" customHeight="1">
      <c r="A25" s="11" t="str">
        <f>eerat</f>
        <v>GB Opwijk 2</v>
      </c>
      <c r="B25" s="12" t="str">
        <f>eeraa</f>
        <v>DPK Maasmechelen 1</v>
      </c>
      <c r="C25" s="53" t="s">
        <v>50</v>
      </c>
      <c r="E25" s="4" t="str">
        <f>eerai</f>
        <v>PDH Leuven 1</v>
      </c>
      <c r="F25" s="5" t="str">
        <f>eeraj</f>
        <v>PDH Leuven 2</v>
      </c>
      <c r="G25" s="46" t="s">
        <v>30</v>
      </c>
      <c r="I25" s="61" t="s">
        <v>123</v>
      </c>
      <c r="J25" s="62" t="s">
        <v>0</v>
      </c>
      <c r="K25" s="74" t="s">
        <v>63</v>
      </c>
      <c r="L25" s="59"/>
      <c r="M25" s="63" t="s">
        <v>117</v>
      </c>
      <c r="N25" s="62" t="s">
        <v>122</v>
      </c>
      <c r="O25" s="79" t="s">
        <v>93</v>
      </c>
    </row>
    <row r="26" spans="1:15" ht="13.5" customHeight="1">
      <c r="A26" s="8" t="str">
        <f>eerab</f>
        <v>DPK Maasmechelen 2</v>
      </c>
      <c r="B26" s="13" t="str">
        <f>eeras</f>
        <v>GB Opwijk 1</v>
      </c>
      <c r="C26" s="22" t="s">
        <v>38</v>
      </c>
      <c r="E26" s="16" t="str">
        <f>eerak</f>
        <v>PEU 2 Putte</v>
      </c>
      <c r="F26" s="7" t="str">
        <f>eerah</f>
        <v>OHL Leuven 2</v>
      </c>
      <c r="G26" s="47" t="s">
        <v>63</v>
      </c>
      <c r="I26" s="61" t="s">
        <v>117</v>
      </c>
      <c r="J26" s="62" t="s">
        <v>121</v>
      </c>
      <c r="K26" s="74" t="s">
        <v>60</v>
      </c>
      <c r="L26" s="59"/>
      <c r="M26" s="63" t="s">
        <v>116</v>
      </c>
      <c r="N26" s="62" t="s">
        <v>123</v>
      </c>
      <c r="O26" s="74" t="s">
        <v>29</v>
      </c>
    </row>
    <row r="27" spans="1:15" ht="13.5" customHeight="1">
      <c r="A27" s="8" t="str">
        <f>eerar</f>
        <v>ODL Meerbeke</v>
      </c>
      <c r="B27" s="13" t="str">
        <f>eerac</f>
        <v>SVZ Zolder 1</v>
      </c>
      <c r="C27" s="22" t="s">
        <v>25</v>
      </c>
      <c r="E27" s="6" t="str">
        <f>eerag</f>
        <v>OHL Leuven 1</v>
      </c>
      <c r="F27" s="7" t="str">
        <f>eeral</f>
        <v>DNA Ruisbroek</v>
      </c>
      <c r="G27" s="47" t="s">
        <v>102</v>
      </c>
      <c r="I27" s="61" t="s">
        <v>119</v>
      </c>
      <c r="J27" s="62" t="s">
        <v>116</v>
      </c>
      <c r="K27" s="74" t="s">
        <v>27</v>
      </c>
      <c r="L27" s="59"/>
      <c r="M27" s="63" t="s">
        <v>121</v>
      </c>
      <c r="N27" s="62" t="s">
        <v>118</v>
      </c>
      <c r="O27" s="74" t="s">
        <v>39</v>
      </c>
    </row>
    <row r="28" spans="1:15" ht="13.5" customHeight="1" thickBot="1">
      <c r="A28" s="8" t="str">
        <f>eerad</f>
        <v>SVZ Zolder 2</v>
      </c>
      <c r="B28" s="13" t="str">
        <f>eeraq</f>
        <v>HHL Lier</v>
      </c>
      <c r="C28" s="22" t="s">
        <v>51</v>
      </c>
      <c r="E28" s="8" t="str">
        <f>eeram</f>
        <v>ZJE Westerlo 2</v>
      </c>
      <c r="F28" s="7" t="str">
        <f>eeraf</f>
        <v>TOR Olen</v>
      </c>
      <c r="G28" s="47" t="s">
        <v>63</v>
      </c>
      <c r="I28" s="64" t="s">
        <v>118</v>
      </c>
      <c r="J28" s="65" t="s">
        <v>124</v>
      </c>
      <c r="K28" s="75" t="s">
        <v>78</v>
      </c>
      <c r="L28" s="59"/>
      <c r="M28" s="66" t="s">
        <v>119</v>
      </c>
      <c r="N28" s="65" t="s">
        <v>124</v>
      </c>
      <c r="O28" s="75" t="s">
        <v>84</v>
      </c>
    </row>
    <row r="29" spans="1:15" ht="13.5" customHeight="1" thickBot="1">
      <c r="A29" s="8" t="str">
        <f>eerao</f>
        <v>VER Booischot</v>
      </c>
      <c r="B29" s="13" t="str">
        <f>eerae</f>
        <v>ATO Denderhoutem</v>
      </c>
      <c r="C29" s="22" t="s">
        <v>32</v>
      </c>
      <c r="E29" s="6" t="str">
        <f>eerae</f>
        <v>ATO Denderhoutem</v>
      </c>
      <c r="F29" s="7" t="str">
        <f>eeran</f>
        <v>VDB Everberg 2</v>
      </c>
      <c r="G29" s="47" t="s">
        <v>50</v>
      </c>
      <c r="I29" s="68"/>
      <c r="J29" s="59"/>
      <c r="K29" s="76"/>
      <c r="L29" s="59"/>
      <c r="M29" s="59"/>
      <c r="N29" s="59"/>
      <c r="O29" s="76"/>
    </row>
    <row r="30" spans="1:15" ht="13.5" customHeight="1" thickBot="1">
      <c r="A30" s="8" t="str">
        <f>eeraf</f>
        <v>TOR Olen</v>
      </c>
      <c r="B30" s="13" t="str">
        <f>eeran</f>
        <v>VDB Everberg 2</v>
      </c>
      <c r="C30" s="22" t="s">
        <v>52</v>
      </c>
      <c r="E30" s="6" t="str">
        <f>eerao</f>
        <v>VER Booischot</v>
      </c>
      <c r="F30" s="7" t="str">
        <f>eerad</f>
        <v>SVZ Zolder 2</v>
      </c>
      <c r="G30" s="47" t="s">
        <v>24</v>
      </c>
      <c r="I30" s="84">
        <v>42462</v>
      </c>
      <c r="J30" s="85"/>
      <c r="K30" s="72"/>
      <c r="L30" s="56"/>
      <c r="M30" s="69"/>
      <c r="N30" s="70"/>
      <c r="O30" s="82"/>
    </row>
    <row r="31" spans="1:15" ht="13.5" customHeight="1">
      <c r="A31" s="8" t="str">
        <f>eeram</f>
        <v>ZJE Westerlo 2</v>
      </c>
      <c r="B31" s="13" t="str">
        <f>eerag</f>
        <v>OHL Leuven 1</v>
      </c>
      <c r="C31" s="22" t="s">
        <v>34</v>
      </c>
      <c r="E31" s="6" t="str">
        <f>eerac</f>
        <v>SVZ Zolder 1</v>
      </c>
      <c r="F31" s="7" t="str">
        <f>eeraq</f>
        <v>HHL Lier</v>
      </c>
      <c r="G31" s="47" t="s">
        <v>84</v>
      </c>
      <c r="I31" s="57" t="s">
        <v>117</v>
      </c>
      <c r="J31" s="58" t="s">
        <v>0</v>
      </c>
      <c r="K31" s="73" t="s">
        <v>32</v>
      </c>
      <c r="L31" s="59"/>
      <c r="M31" s="71"/>
      <c r="N31" s="71"/>
      <c r="O31" s="83"/>
    </row>
    <row r="32" spans="1:15" ht="13.5" customHeight="1">
      <c r="A32" s="8" t="str">
        <f>eerah</f>
        <v>OHL Leuven 2</v>
      </c>
      <c r="B32" s="13" t="str">
        <f>eeral</f>
        <v>DNA Ruisbroek</v>
      </c>
      <c r="C32" s="22" t="s">
        <v>28</v>
      </c>
      <c r="E32" s="6" t="str">
        <f>eerar</f>
        <v>ODL Meerbeke</v>
      </c>
      <c r="F32" s="7" t="str">
        <f>eerab</f>
        <v>DPK Maasmechelen 2</v>
      </c>
      <c r="G32" s="47" t="s">
        <v>25</v>
      </c>
      <c r="I32" s="61" t="s">
        <v>120</v>
      </c>
      <c r="J32" s="62" t="s">
        <v>116</v>
      </c>
      <c r="K32" s="74" t="s">
        <v>100</v>
      </c>
      <c r="L32" s="59"/>
      <c r="M32" s="71"/>
      <c r="N32" s="71"/>
      <c r="O32" s="83"/>
    </row>
    <row r="33" spans="1:15" ht="13.5" customHeight="1">
      <c r="A33" s="16" t="str">
        <f>eerak</f>
        <v>PEU 2 Putte</v>
      </c>
      <c r="B33" s="13" t="str">
        <f>eerai</f>
        <v>PDH Leuven 1</v>
      </c>
      <c r="C33" s="22" t="s">
        <v>37</v>
      </c>
      <c r="E33" s="6" t="str">
        <f>eeraa</f>
        <v>DPK Maasmechelen 1</v>
      </c>
      <c r="F33" s="7" t="str">
        <f>eeras</f>
        <v>GB Opwijk 1</v>
      </c>
      <c r="G33" s="47" t="s">
        <v>52</v>
      </c>
      <c r="I33" s="61" t="s">
        <v>122</v>
      </c>
      <c r="J33" s="62" t="s">
        <v>118</v>
      </c>
      <c r="K33" s="79" t="s">
        <v>51</v>
      </c>
      <c r="L33" s="59"/>
      <c r="M33" s="71"/>
      <c r="N33" s="71"/>
      <c r="O33" s="83"/>
    </row>
    <row r="34" spans="1:15" ht="13.5" customHeight="1" thickBot="1">
      <c r="A34" s="14" t="str">
        <f>eeraj</f>
        <v>PDH Leuven 2</v>
      </c>
      <c r="B34" s="15" t="str">
        <f>eerap</f>
        <v>DSV Veerle 2</v>
      </c>
      <c r="C34" s="54" t="s">
        <v>53</v>
      </c>
      <c r="E34" s="9" t="str">
        <f>eerat</f>
        <v>GB Opwijk 2</v>
      </c>
      <c r="F34" s="10" t="str">
        <f>eerap</f>
        <v>DSV Veerle 2</v>
      </c>
      <c r="G34" s="48" t="s">
        <v>100</v>
      </c>
      <c r="I34" s="61" t="s">
        <v>125</v>
      </c>
      <c r="J34" s="62" t="s">
        <v>123</v>
      </c>
      <c r="K34" s="74" t="s">
        <v>113</v>
      </c>
      <c r="L34" s="59"/>
      <c r="M34" s="71"/>
      <c r="N34" s="71"/>
      <c r="O34" s="83"/>
    </row>
    <row r="35" spans="1:15" s="2" customFormat="1" ht="13.5" customHeight="1" thickBot="1">
      <c r="A35" s="96">
        <v>42273</v>
      </c>
      <c r="B35" s="97"/>
      <c r="C35" s="98"/>
      <c r="E35" s="89">
        <v>42343</v>
      </c>
      <c r="F35" s="90"/>
      <c r="G35" s="91"/>
      <c r="I35" s="64" t="s">
        <v>121</v>
      </c>
      <c r="J35" s="65" t="s">
        <v>124</v>
      </c>
      <c r="K35" s="78" t="s">
        <v>37</v>
      </c>
      <c r="L35" s="59"/>
      <c r="M35" s="71"/>
      <c r="N35" s="71"/>
      <c r="O35" s="83"/>
    </row>
    <row r="36" spans="1:7" ht="13.5" customHeight="1">
      <c r="A36" s="11" t="s">
        <v>0</v>
      </c>
      <c r="B36" s="12" t="str">
        <f>eerab</f>
        <v>DPK Maasmechelen 2</v>
      </c>
      <c r="C36" s="53" t="s">
        <v>60</v>
      </c>
      <c r="E36" s="11" t="str">
        <f>eeraj</f>
        <v>PDH Leuven 2</v>
      </c>
      <c r="F36" s="20" t="str">
        <f>eerak</f>
        <v>PEU 2 Putte</v>
      </c>
      <c r="G36" s="43" t="s">
        <v>86</v>
      </c>
    </row>
    <row r="37" spans="1:7" ht="13.5" customHeight="1">
      <c r="A37" s="8" t="str">
        <f>eerac</f>
        <v>SVZ Zolder 1</v>
      </c>
      <c r="B37" s="13" t="str">
        <f>eerat</f>
        <v>GB Opwijk 2</v>
      </c>
      <c r="C37" s="22" t="s">
        <v>61</v>
      </c>
      <c r="E37" s="8" t="str">
        <f>eeral</f>
        <v>DNA Ruisbroek</v>
      </c>
      <c r="F37" s="13" t="str">
        <f>eerai</f>
        <v>PDH Leuven 1</v>
      </c>
      <c r="G37" s="44" t="s">
        <v>103</v>
      </c>
    </row>
    <row r="38" spans="1:7" ht="13.5" customHeight="1">
      <c r="A38" s="8" t="str">
        <f>eeras</f>
        <v>GB Opwijk 1</v>
      </c>
      <c r="B38" s="13" t="str">
        <f>eerad</f>
        <v>SVZ Zolder 2</v>
      </c>
      <c r="C38" s="22" t="s">
        <v>62</v>
      </c>
      <c r="E38" s="8" t="str">
        <f>eerah</f>
        <v>OHL Leuven 2</v>
      </c>
      <c r="F38" s="13" t="str">
        <f>eeram</f>
        <v>ZJE Westerlo 2</v>
      </c>
      <c r="G38" s="44" t="s">
        <v>50</v>
      </c>
    </row>
    <row r="39" spans="1:7" ht="13.5" customHeight="1">
      <c r="A39" s="8" t="str">
        <f>eerae</f>
        <v>ATO Denderhoutem</v>
      </c>
      <c r="B39" s="13" t="str">
        <f>eerar</f>
        <v>ODL Meerbeke</v>
      </c>
      <c r="C39" s="22" t="s">
        <v>31</v>
      </c>
      <c r="E39" s="8" t="str">
        <f>eeran</f>
        <v>VDB Everberg 2</v>
      </c>
      <c r="F39" s="13" t="str">
        <f>eerag</f>
        <v>OHL Leuven 1</v>
      </c>
      <c r="G39" s="44" t="s">
        <v>72</v>
      </c>
    </row>
    <row r="40" spans="1:7" ht="13.5" customHeight="1">
      <c r="A40" s="8" t="str">
        <f>eeraq</f>
        <v>HHL Lier</v>
      </c>
      <c r="B40" s="13" t="str">
        <f>eeraf</f>
        <v>TOR Olen</v>
      </c>
      <c r="C40" s="22" t="s">
        <v>51</v>
      </c>
      <c r="E40" s="8" t="str">
        <f>eeraf</f>
        <v>TOR Olen</v>
      </c>
      <c r="F40" s="13" t="str">
        <f>eerao</f>
        <v>VER Booischot</v>
      </c>
      <c r="G40" s="44" t="s">
        <v>27</v>
      </c>
    </row>
    <row r="41" spans="1:7" ht="13.5" customHeight="1">
      <c r="A41" s="8" t="str">
        <f>eerag</f>
        <v>OHL Leuven 1</v>
      </c>
      <c r="B41" s="13" t="str">
        <f>eerao</f>
        <v>VER Booischot</v>
      </c>
      <c r="C41" s="22" t="s">
        <v>63</v>
      </c>
      <c r="E41" s="8" t="str">
        <f>eeraq</f>
        <v>HHL Lier</v>
      </c>
      <c r="F41" s="13" t="str">
        <f>eerae</f>
        <v>ATO Denderhoutem</v>
      </c>
      <c r="G41" s="44" t="s">
        <v>63</v>
      </c>
    </row>
    <row r="42" spans="1:7" ht="13.5" customHeight="1">
      <c r="A42" s="8" t="str">
        <f>eeran</f>
        <v>VDB Everberg 2</v>
      </c>
      <c r="B42" s="13" t="str">
        <f>eerah</f>
        <v>OHL Leuven 2</v>
      </c>
      <c r="C42" s="22" t="s">
        <v>64</v>
      </c>
      <c r="E42" s="8" t="str">
        <f>eerad</f>
        <v>SVZ Zolder 2</v>
      </c>
      <c r="F42" s="13" t="str">
        <f>eerar</f>
        <v>ODL Meerbeke</v>
      </c>
      <c r="G42" s="44" t="s">
        <v>34</v>
      </c>
    </row>
    <row r="43" spans="1:7" ht="13.5" customHeight="1">
      <c r="A43" s="8" t="str">
        <f>eerai</f>
        <v>PDH Leuven 1</v>
      </c>
      <c r="B43" s="13" t="str">
        <f>eeram</f>
        <v>ZJE Westerlo 2</v>
      </c>
      <c r="C43" s="55" t="s">
        <v>65</v>
      </c>
      <c r="E43" s="8" t="str">
        <f>eeras</f>
        <v>GB Opwijk 1</v>
      </c>
      <c r="F43" s="13" t="str">
        <f>eerac</f>
        <v>SVZ Zolder 1</v>
      </c>
      <c r="G43" s="44" t="s">
        <v>31</v>
      </c>
    </row>
    <row r="44" spans="1:7" ht="13.5" customHeight="1">
      <c r="A44" s="8" t="str">
        <f>eeral</f>
        <v>DNA Ruisbroek</v>
      </c>
      <c r="B44" s="19" t="str">
        <f>eeraj</f>
        <v>PDH Leuven 2</v>
      </c>
      <c r="C44" s="22" t="s">
        <v>66</v>
      </c>
      <c r="E44" s="8" t="str">
        <f>eerab</f>
        <v>DPK Maasmechelen 2</v>
      </c>
      <c r="F44" s="13" t="str">
        <f>eerat</f>
        <v>GB Opwijk 2</v>
      </c>
      <c r="G44" s="44" t="s">
        <v>70</v>
      </c>
    </row>
    <row r="45" spans="1:7" ht="13.5" customHeight="1" thickBot="1">
      <c r="A45" s="14" t="str">
        <f>eerap</f>
        <v>DSV Veerle 2</v>
      </c>
      <c r="B45" s="18" t="str">
        <f>eerak</f>
        <v>PEU 2 Putte</v>
      </c>
      <c r="C45" s="54" t="s">
        <v>36</v>
      </c>
      <c r="E45" s="14" t="str">
        <f>eerap</f>
        <v>DSV Veerle 2</v>
      </c>
      <c r="F45" s="15" t="str">
        <f>eeraa</f>
        <v>DPK Maasmechelen 1</v>
      </c>
      <c r="G45" s="45" t="s">
        <v>64</v>
      </c>
    </row>
    <row r="46" spans="1:15" s="2" customFormat="1" ht="13.5" customHeight="1" thickBot="1">
      <c r="A46" s="96">
        <v>42280</v>
      </c>
      <c r="B46" s="97"/>
      <c r="C46" s="98"/>
      <c r="E46" s="86">
        <v>42350</v>
      </c>
      <c r="F46" s="87"/>
      <c r="G46" s="88"/>
      <c r="K46" s="80"/>
      <c r="O46" s="80"/>
    </row>
    <row r="47" spans="1:7" ht="13.5" customHeight="1">
      <c r="A47" s="11" t="str">
        <f>eerab</f>
        <v>DPK Maasmechelen 2</v>
      </c>
      <c r="B47" s="12" t="str">
        <f>eerac</f>
        <v>SVZ Zolder 1</v>
      </c>
      <c r="C47" s="53" t="s">
        <v>70</v>
      </c>
      <c r="E47" s="4" t="str">
        <f>eeral</f>
        <v>DNA Ruisbroek</v>
      </c>
      <c r="F47" s="5" t="str">
        <f>eeram</f>
        <v>ZJE Westerlo 2</v>
      </c>
      <c r="G47" s="46" t="s">
        <v>38</v>
      </c>
    </row>
    <row r="48" spans="1:7" ht="13.5" customHeight="1">
      <c r="A48" s="8" t="str">
        <f>eerad</f>
        <v>SVZ Zolder 2</v>
      </c>
      <c r="B48" s="13" t="str">
        <f>eeraa</f>
        <v>DPK Maasmechelen 1</v>
      </c>
      <c r="C48" s="22" t="s">
        <v>71</v>
      </c>
      <c r="E48" s="6" t="str">
        <f>eeran</f>
        <v>VDB Everberg 2</v>
      </c>
      <c r="F48" s="17" t="str">
        <f>eerak</f>
        <v>PEU 2 Putte</v>
      </c>
      <c r="G48" s="47" t="s">
        <v>83</v>
      </c>
    </row>
    <row r="49" spans="1:7" ht="13.5" customHeight="1">
      <c r="A49" s="8" t="str">
        <f>eerat</f>
        <v>GB Opwijk 2</v>
      </c>
      <c r="B49" s="13" t="str">
        <f>eerae</f>
        <v>ATO Denderhoutem</v>
      </c>
      <c r="C49" s="22" t="s">
        <v>72</v>
      </c>
      <c r="E49" s="6" t="str">
        <f>eeraj</f>
        <v>PDH Leuven 2</v>
      </c>
      <c r="F49" s="7" t="str">
        <f>eerao</f>
        <v>VER Booischot</v>
      </c>
      <c r="G49" s="47" t="s">
        <v>94</v>
      </c>
    </row>
    <row r="50" spans="1:7" ht="13.5" customHeight="1">
      <c r="A50" s="8" t="str">
        <f>eeraf</f>
        <v>TOR Olen</v>
      </c>
      <c r="B50" s="13" t="str">
        <f>eeras</f>
        <v>GB Opwijk 1</v>
      </c>
      <c r="C50" s="22" t="s">
        <v>27</v>
      </c>
      <c r="E50" s="8" t="str">
        <f>eeraq</f>
        <v>HHL Lier</v>
      </c>
      <c r="F50" s="7" t="str">
        <f>eerai</f>
        <v>PDH Leuven 1</v>
      </c>
      <c r="G50" s="47" t="s">
        <v>106</v>
      </c>
    </row>
    <row r="51" spans="1:7" ht="13.5" customHeight="1">
      <c r="A51" s="8" t="str">
        <f>eerar</f>
        <v>ODL Meerbeke</v>
      </c>
      <c r="B51" s="13" t="str">
        <f>eerag</f>
        <v>OHL Leuven 1</v>
      </c>
      <c r="C51" s="22" t="s">
        <v>33</v>
      </c>
      <c r="E51" s="6" t="str">
        <f>eerah</f>
        <v>OHL Leuven 2</v>
      </c>
      <c r="F51" s="7" t="str">
        <f>eerar</f>
        <v>ODL Meerbeke</v>
      </c>
      <c r="G51" s="47" t="s">
        <v>66</v>
      </c>
    </row>
    <row r="52" spans="1:7" ht="13.5" customHeight="1">
      <c r="A52" s="8" t="str">
        <f>eerah</f>
        <v>OHL Leuven 2</v>
      </c>
      <c r="B52" s="13" t="str">
        <f>eeraq</f>
        <v>HHL Lier</v>
      </c>
      <c r="C52" s="22" t="s">
        <v>40</v>
      </c>
      <c r="E52" s="6" t="str">
        <f>eeras</f>
        <v>GB Opwijk 1</v>
      </c>
      <c r="F52" s="7" t="str">
        <f>eerag</f>
        <v>OHL Leuven 1</v>
      </c>
      <c r="G52" s="47" t="s">
        <v>38</v>
      </c>
    </row>
    <row r="53" spans="1:7" ht="13.5" customHeight="1">
      <c r="A53" s="8" t="str">
        <f>eerao</f>
        <v>VER Booischot</v>
      </c>
      <c r="B53" s="13" t="str">
        <f>eerai</f>
        <v>PDH Leuven 1</v>
      </c>
      <c r="C53" s="22" t="s">
        <v>71</v>
      </c>
      <c r="E53" s="6" t="str">
        <f>eeraf</f>
        <v>TOR Olen</v>
      </c>
      <c r="F53" s="7" t="str">
        <f>eerat</f>
        <v>GB Opwijk 2</v>
      </c>
      <c r="G53" s="47" t="s">
        <v>28</v>
      </c>
    </row>
    <row r="54" spans="1:7" ht="13.5" customHeight="1">
      <c r="A54" s="8" t="str">
        <f>eeraj</f>
        <v>PDH Leuven 2</v>
      </c>
      <c r="B54" s="13" t="str">
        <f>eeran</f>
        <v>VDB Everberg 2</v>
      </c>
      <c r="C54" s="22" t="s">
        <v>25</v>
      </c>
      <c r="E54" s="6" t="str">
        <f>eeraa</f>
        <v>DPK Maasmechelen 1</v>
      </c>
      <c r="F54" s="7" t="str">
        <f>eerae</f>
        <v>ATO Denderhoutem</v>
      </c>
      <c r="G54" s="47" t="s">
        <v>32</v>
      </c>
    </row>
    <row r="55" spans="1:7" ht="13.5" customHeight="1">
      <c r="A55" s="8" t="str">
        <f>eeram</f>
        <v>ZJE Westerlo 2</v>
      </c>
      <c r="B55" s="17" t="str">
        <f>eerak</f>
        <v>PEU 2 Putte</v>
      </c>
      <c r="C55" s="22" t="s">
        <v>36</v>
      </c>
      <c r="E55" s="6" t="str">
        <f>eerad</f>
        <v>SVZ Zolder 2</v>
      </c>
      <c r="F55" s="7" t="str">
        <f>eerab</f>
        <v>DPK Maasmechelen 2</v>
      </c>
      <c r="G55" s="47" t="s">
        <v>52</v>
      </c>
    </row>
    <row r="56" spans="1:7" ht="13.5" customHeight="1" thickBot="1">
      <c r="A56" s="14" t="str">
        <f>eeral</f>
        <v>DNA Ruisbroek</v>
      </c>
      <c r="B56" s="15" t="str">
        <f>eerap</f>
        <v>DSV Veerle 2</v>
      </c>
      <c r="C56" s="54" t="s">
        <v>50</v>
      </c>
      <c r="E56" s="9" t="str">
        <f>eerap</f>
        <v>DSV Veerle 2</v>
      </c>
      <c r="F56" s="10" t="str">
        <f>eerac</f>
        <v>SVZ Zolder 1</v>
      </c>
      <c r="G56" s="48" t="s">
        <v>36</v>
      </c>
    </row>
    <row r="57" spans="1:15" s="2" customFormat="1" ht="13.5" customHeight="1" thickBot="1">
      <c r="A57" s="89">
        <v>42287</v>
      </c>
      <c r="B57" s="90"/>
      <c r="C57" s="91"/>
      <c r="E57" s="86">
        <v>42378</v>
      </c>
      <c r="F57" s="87"/>
      <c r="G57" s="88"/>
      <c r="K57" s="80"/>
      <c r="O57" s="80"/>
    </row>
    <row r="58" spans="1:7" ht="13.5" customHeight="1">
      <c r="A58" s="11" t="str">
        <f>eerac</f>
        <v>SVZ Zolder 1</v>
      </c>
      <c r="B58" s="12" t="str">
        <f>eerad</f>
        <v>SVZ Zolder 2</v>
      </c>
      <c r="C58" s="53" t="s">
        <v>29</v>
      </c>
      <c r="E58" s="4" t="str">
        <f>eeram</f>
        <v>ZJE Westerlo 2</v>
      </c>
      <c r="F58" s="5" t="str">
        <f>eeran</f>
        <v>VDB Everberg 2</v>
      </c>
      <c r="G58" s="46" t="s">
        <v>66</v>
      </c>
    </row>
    <row r="59" spans="1:7" ht="13.5" customHeight="1">
      <c r="A59" s="8" t="str">
        <f>eerae</f>
        <v>ATO Denderhoutem</v>
      </c>
      <c r="B59" s="13" t="str">
        <f>eerab</f>
        <v>DPK Maasmechelen 2</v>
      </c>
      <c r="C59" s="22" t="s">
        <v>77</v>
      </c>
      <c r="E59" s="6" t="str">
        <f>eerao</f>
        <v>VER Booischot</v>
      </c>
      <c r="F59" s="7" t="str">
        <f>eeral</f>
        <v>DNA Ruisbroek</v>
      </c>
      <c r="G59" s="47" t="s">
        <v>64</v>
      </c>
    </row>
    <row r="60" spans="1:7" ht="13.5" customHeight="1">
      <c r="A60" s="8" t="str">
        <f>eeraa</f>
        <v>DPK Maasmechelen 1</v>
      </c>
      <c r="B60" s="13" t="str">
        <f>eeraf</f>
        <v>TOR Olen</v>
      </c>
      <c r="C60" s="22" t="s">
        <v>36</v>
      </c>
      <c r="E60" s="16" t="str">
        <f>eerak</f>
        <v>PEU 2 Putte</v>
      </c>
      <c r="F60" s="7" t="str">
        <f>eeraq</f>
        <v>HHL Lier</v>
      </c>
      <c r="G60" s="47" t="s">
        <v>24</v>
      </c>
    </row>
    <row r="61" spans="1:7" ht="13.5" customHeight="1">
      <c r="A61" s="8" t="str">
        <f>eerag</f>
        <v>OHL Leuven 1</v>
      </c>
      <c r="B61" s="13" t="str">
        <f>eerat</f>
        <v>GB Opwijk 2</v>
      </c>
      <c r="C61" s="22" t="s">
        <v>36</v>
      </c>
      <c r="E61" s="8" t="str">
        <f>eerar</f>
        <v>ODL Meerbeke</v>
      </c>
      <c r="F61" s="7" t="str">
        <f>eeraj</f>
        <v>PDH Leuven 2</v>
      </c>
      <c r="G61" s="47" t="s">
        <v>52</v>
      </c>
    </row>
    <row r="62" spans="1:7" ht="13.5" customHeight="1">
      <c r="A62" s="8" t="str">
        <f>eeras</f>
        <v>GB Opwijk 1</v>
      </c>
      <c r="B62" s="13" t="str">
        <f>eerah</f>
        <v>OHL Leuven 2</v>
      </c>
      <c r="C62" s="22" t="s">
        <v>78</v>
      </c>
      <c r="E62" s="6" t="str">
        <f>eerai</f>
        <v>PDH Leuven 1</v>
      </c>
      <c r="F62" s="7" t="str">
        <f>eeras</f>
        <v>GB Opwijk 1</v>
      </c>
      <c r="G62" s="47" t="s">
        <v>60</v>
      </c>
    </row>
    <row r="63" spans="1:7" ht="13.5" customHeight="1">
      <c r="A63" s="8" t="str">
        <f>eerai</f>
        <v>PDH Leuven 1</v>
      </c>
      <c r="B63" s="13" t="str">
        <f>eerar</f>
        <v>ODL Meerbeke</v>
      </c>
      <c r="C63" s="22" t="s">
        <v>30</v>
      </c>
      <c r="E63" s="6" t="str">
        <f>eerat</f>
        <v>GB Opwijk 2</v>
      </c>
      <c r="F63" s="7" t="str">
        <f>eerah</f>
        <v>OHL Leuven 2</v>
      </c>
      <c r="G63" s="47" t="s">
        <v>106</v>
      </c>
    </row>
    <row r="64" spans="1:7" ht="13.5" customHeight="1">
      <c r="A64" s="8" t="str">
        <f>eeraq</f>
        <v>HHL Lier</v>
      </c>
      <c r="B64" s="13" t="str">
        <f>eeraj</f>
        <v>PDH Leuven 2</v>
      </c>
      <c r="C64" s="22" t="s">
        <v>51</v>
      </c>
      <c r="E64" s="6" t="str">
        <f>eerag</f>
        <v>OHL Leuven 1</v>
      </c>
      <c r="F64" s="7" t="str">
        <f>eeraa</f>
        <v>DPK Maasmechelen 1</v>
      </c>
      <c r="G64" s="47" t="s">
        <v>24</v>
      </c>
    </row>
    <row r="65" spans="1:7" ht="13.5" customHeight="1">
      <c r="A65" s="16" t="str">
        <f>eerak</f>
        <v>PEU 2 Putte</v>
      </c>
      <c r="B65" s="13" t="str">
        <f>eerao</f>
        <v>VER Booischot</v>
      </c>
      <c r="C65" s="22" t="s">
        <v>24</v>
      </c>
      <c r="E65" s="6" t="str">
        <f>eerab</f>
        <v>DPK Maasmechelen 2</v>
      </c>
      <c r="F65" s="7" t="str">
        <f>eeraf</f>
        <v>TOR Olen</v>
      </c>
      <c r="G65" s="47" t="s">
        <v>51</v>
      </c>
    </row>
    <row r="66" spans="1:7" ht="13.5" customHeight="1">
      <c r="A66" s="8" t="str">
        <f>eeran</f>
        <v>VDB Everberg 2</v>
      </c>
      <c r="B66" s="13" t="str">
        <f>eeral</f>
        <v>DNA Ruisbroek</v>
      </c>
      <c r="C66" s="22" t="s">
        <v>28</v>
      </c>
      <c r="E66" s="6" t="str">
        <f>eerae</f>
        <v>ATO Denderhoutem</v>
      </c>
      <c r="F66" s="7" t="str">
        <f>eerac</f>
        <v>SVZ Zolder 1</v>
      </c>
      <c r="G66" s="47" t="s">
        <v>38</v>
      </c>
    </row>
    <row r="67" spans="1:7" ht="13.5" customHeight="1" thickBot="1">
      <c r="A67" s="14" t="str">
        <f>eerap</f>
        <v>DSV Veerle 2</v>
      </c>
      <c r="B67" s="15" t="str">
        <f>eeram</f>
        <v>ZJE Westerlo 2</v>
      </c>
      <c r="C67" s="54" t="s">
        <v>60</v>
      </c>
      <c r="E67" s="9" t="str">
        <f>eerad</f>
        <v>SVZ Zolder 2</v>
      </c>
      <c r="F67" s="10" t="str">
        <f>eerap</f>
        <v>DSV Veerle 2</v>
      </c>
      <c r="G67" s="48" t="s">
        <v>78</v>
      </c>
    </row>
    <row r="68" spans="1:15" s="3" customFormat="1" ht="13.5" customHeight="1" thickBot="1">
      <c r="A68" s="96">
        <v>42294</v>
      </c>
      <c r="B68" s="97"/>
      <c r="C68" s="98"/>
      <c r="E68" s="86">
        <v>42385</v>
      </c>
      <c r="F68" s="87"/>
      <c r="G68" s="88"/>
      <c r="K68" s="81"/>
      <c r="O68" s="81"/>
    </row>
    <row r="69" spans="1:7" ht="13.5" customHeight="1">
      <c r="A69" s="11" t="str">
        <f>eerad</f>
        <v>SVZ Zolder 2</v>
      </c>
      <c r="B69" s="12" t="str">
        <f>eerae</f>
        <v>ATO Denderhoutem</v>
      </c>
      <c r="C69" s="53" t="s">
        <v>30</v>
      </c>
      <c r="E69" s="4" t="str">
        <f>eeran</f>
        <v>VDB Everberg 2</v>
      </c>
      <c r="F69" s="5" t="str">
        <f>eerao</f>
        <v>VER Booischot</v>
      </c>
      <c r="G69" s="46" t="s">
        <v>40</v>
      </c>
    </row>
    <row r="70" spans="1:7" ht="13.5" customHeight="1">
      <c r="A70" s="8" t="str">
        <f>eeraf</f>
        <v>TOR Olen</v>
      </c>
      <c r="B70" s="13" t="str">
        <f>eerac</f>
        <v>SVZ Zolder 1</v>
      </c>
      <c r="C70" s="22" t="s">
        <v>32</v>
      </c>
      <c r="E70" s="6" t="str">
        <f>eeraq</f>
        <v>HHL Lier</v>
      </c>
      <c r="F70" s="7" t="str">
        <f>eeram</f>
        <v>ZJE Westerlo 2</v>
      </c>
      <c r="G70" s="47" t="s">
        <v>39</v>
      </c>
    </row>
    <row r="71" spans="1:7" ht="13.5" customHeight="1">
      <c r="A71" s="8" t="str">
        <f>eerab</f>
        <v>DPK Maasmechelen 2</v>
      </c>
      <c r="B71" s="13" t="str">
        <f>eerag</f>
        <v>OHL Leuven 1</v>
      </c>
      <c r="C71" s="22" t="s">
        <v>83</v>
      </c>
      <c r="E71" s="6" t="str">
        <f>eeral</f>
        <v>DNA Ruisbroek</v>
      </c>
      <c r="F71" s="7" t="str">
        <f>eerar</f>
        <v>ODL Meerbeke</v>
      </c>
      <c r="G71" s="47" t="s">
        <v>109</v>
      </c>
    </row>
    <row r="72" spans="1:7" ht="13.5" customHeight="1">
      <c r="A72" s="8" t="str">
        <f>eerah</f>
        <v>OHL Leuven 2</v>
      </c>
      <c r="B72" s="13" t="str">
        <f>eeraa</f>
        <v>DPK Maasmechelen 1</v>
      </c>
      <c r="C72" s="22" t="s">
        <v>38</v>
      </c>
      <c r="E72" s="8" t="str">
        <f>eeras</f>
        <v>GB Opwijk 1</v>
      </c>
      <c r="F72" s="17" t="str">
        <f>eerak</f>
        <v>PEU 2 Putte</v>
      </c>
      <c r="G72" s="47" t="s">
        <v>103</v>
      </c>
    </row>
    <row r="73" spans="1:7" ht="13.5" customHeight="1">
      <c r="A73" s="8" t="str">
        <f>eerat</f>
        <v>GB Opwijk 2</v>
      </c>
      <c r="B73" s="13" t="str">
        <f>eerai</f>
        <v>PDH Leuven 1</v>
      </c>
      <c r="C73" s="22" t="s">
        <v>38</v>
      </c>
      <c r="E73" s="6" t="str">
        <f>eeraj</f>
        <v>PDH Leuven 2</v>
      </c>
      <c r="F73" s="7" t="str">
        <f>eerat</f>
        <v>GB Opwijk 2</v>
      </c>
      <c r="G73" s="47" t="s">
        <v>28</v>
      </c>
    </row>
    <row r="74" spans="1:7" ht="13.5" customHeight="1">
      <c r="A74" s="8" t="str">
        <f>eeraj</f>
        <v>PDH Leuven 2</v>
      </c>
      <c r="B74" s="13" t="str">
        <f>eeras</f>
        <v>GB Opwijk 1</v>
      </c>
      <c r="C74" s="22" t="s">
        <v>31</v>
      </c>
      <c r="E74" s="6" t="str">
        <f>eeraa</f>
        <v>DPK Maasmechelen 1</v>
      </c>
      <c r="F74" s="7" t="str">
        <f>eerai</f>
        <v>PDH Leuven 1</v>
      </c>
      <c r="G74" s="47" t="s">
        <v>50</v>
      </c>
    </row>
    <row r="75" spans="1:7" ht="13.5" customHeight="1">
      <c r="A75" s="8" t="str">
        <f>eerar</f>
        <v>ODL Meerbeke</v>
      </c>
      <c r="B75" s="17" t="str">
        <f>eerak</f>
        <v>PEU 2 Putte</v>
      </c>
      <c r="C75" s="22" t="s">
        <v>84</v>
      </c>
      <c r="E75" s="6" t="str">
        <f>eerah</f>
        <v>OHL Leuven 2</v>
      </c>
      <c r="F75" s="7" t="str">
        <f>eerab</f>
        <v>DPK Maasmechelen 2</v>
      </c>
      <c r="G75" s="47" t="s">
        <v>26</v>
      </c>
    </row>
    <row r="76" spans="1:7" ht="13.5" customHeight="1">
      <c r="A76" s="8" t="str">
        <f>eeral</f>
        <v>DNA Ruisbroek</v>
      </c>
      <c r="B76" s="13" t="str">
        <f>eeraq</f>
        <v>HHL Lier</v>
      </c>
      <c r="C76" s="22" t="s">
        <v>85</v>
      </c>
      <c r="E76" s="6" t="str">
        <f>eerac</f>
        <v>SVZ Zolder 1</v>
      </c>
      <c r="F76" s="7" t="str">
        <f>eerag</f>
        <v>OHL Leuven 1</v>
      </c>
      <c r="G76" s="47" t="s">
        <v>25</v>
      </c>
    </row>
    <row r="77" spans="1:7" ht="13.5" customHeight="1">
      <c r="A77" s="8" t="str">
        <f>eerao</f>
        <v>VER Booischot</v>
      </c>
      <c r="B77" s="13" t="str">
        <f>eeram</f>
        <v>ZJE Westerlo 2</v>
      </c>
      <c r="C77" s="22" t="s">
        <v>31</v>
      </c>
      <c r="E77" s="6" t="str">
        <f>eeraf</f>
        <v>TOR Olen</v>
      </c>
      <c r="F77" s="7" t="str">
        <f>eerad</f>
        <v>SVZ Zolder 2</v>
      </c>
      <c r="G77" s="47" t="s">
        <v>64</v>
      </c>
    </row>
    <row r="78" spans="1:7" ht="13.5" customHeight="1" thickBot="1">
      <c r="A78" s="14" t="str">
        <f>eeran</f>
        <v>VDB Everberg 2</v>
      </c>
      <c r="B78" s="15" t="str">
        <f>eerap</f>
        <v>DSV Veerle 2</v>
      </c>
      <c r="C78" s="54" t="s">
        <v>86</v>
      </c>
      <c r="E78" s="9" t="str">
        <f>eerap</f>
        <v>DSV Veerle 2</v>
      </c>
      <c r="F78" s="10" t="str">
        <f>eerae</f>
        <v>ATO Denderhoutem</v>
      </c>
      <c r="G78" s="48" t="s">
        <v>110</v>
      </c>
    </row>
    <row r="79" spans="1:15" s="3" customFormat="1" ht="13.5" customHeight="1" thickBot="1">
      <c r="A79" s="96">
        <v>42301</v>
      </c>
      <c r="B79" s="97"/>
      <c r="C79" s="98"/>
      <c r="E79" s="86">
        <v>42392</v>
      </c>
      <c r="F79" s="87"/>
      <c r="G79" s="88"/>
      <c r="K79" s="81"/>
      <c r="O79" s="81"/>
    </row>
    <row r="80" spans="1:7" ht="13.5" customHeight="1">
      <c r="A80" s="11" t="str">
        <f>eerae</f>
        <v>ATO Denderhoutem</v>
      </c>
      <c r="B80" s="12" t="str">
        <f>eeraf</f>
        <v>TOR Olen</v>
      </c>
      <c r="C80" s="53" t="s">
        <v>83</v>
      </c>
      <c r="E80" s="4" t="str">
        <f>eerao</f>
        <v>VER Booischot</v>
      </c>
      <c r="F80" s="5" t="str">
        <f>eeraq</f>
        <v>HHL Lier</v>
      </c>
      <c r="G80" s="46" t="s">
        <v>70</v>
      </c>
    </row>
    <row r="81" spans="1:7" ht="13.5" customHeight="1">
      <c r="A81" s="8" t="str">
        <f>eerag</f>
        <v>OHL Leuven 1</v>
      </c>
      <c r="B81" s="13" t="str">
        <f>eerad</f>
        <v>SVZ Zolder 2</v>
      </c>
      <c r="C81" s="22" t="s">
        <v>40</v>
      </c>
      <c r="E81" s="6" t="str">
        <f>eerar</f>
        <v>ODL Meerbeke</v>
      </c>
      <c r="F81" s="7" t="str">
        <f>eeran</f>
        <v>VDB Everberg 2</v>
      </c>
      <c r="G81" s="47" t="s">
        <v>86</v>
      </c>
    </row>
    <row r="82" spans="1:7" ht="13.5" customHeight="1">
      <c r="A82" s="8" t="str">
        <f>eerac</f>
        <v>SVZ Zolder 1</v>
      </c>
      <c r="B82" s="13" t="str">
        <f>eerah</f>
        <v>OHL Leuven 2</v>
      </c>
      <c r="C82" s="22" t="s">
        <v>27</v>
      </c>
      <c r="E82" s="6" t="str">
        <f>eeram</f>
        <v>ZJE Westerlo 2</v>
      </c>
      <c r="F82" s="7" t="str">
        <f>eeras</f>
        <v>GB Opwijk 1</v>
      </c>
      <c r="G82" s="47" t="s">
        <v>110</v>
      </c>
    </row>
    <row r="83" spans="1:7" ht="13.5" customHeight="1">
      <c r="A83" s="8" t="str">
        <f>eerai</f>
        <v>PDH Leuven 1</v>
      </c>
      <c r="B83" s="13" t="str">
        <f>eerab</f>
        <v>DPK Maasmechelen 2</v>
      </c>
      <c r="C83" s="22" t="s">
        <v>34</v>
      </c>
      <c r="E83" s="8" t="str">
        <f>eerat</f>
        <v>GB Opwijk 2</v>
      </c>
      <c r="F83" s="7" t="str">
        <f>eeral</f>
        <v>DNA Ruisbroek</v>
      </c>
      <c r="G83" s="47" t="s">
        <v>40</v>
      </c>
    </row>
    <row r="84" spans="1:7" ht="13.5" customHeight="1">
      <c r="A84" s="8" t="str">
        <f>eeraa</f>
        <v>DPK Maasmechelen 1</v>
      </c>
      <c r="B84" s="13" t="str">
        <f>eeraj</f>
        <v>PDH Leuven 2</v>
      </c>
      <c r="C84" s="22" t="s">
        <v>24</v>
      </c>
      <c r="E84" s="16" t="str">
        <f>eerak</f>
        <v>PEU 2 Putte</v>
      </c>
      <c r="F84" s="7" t="str">
        <f>eeraa</f>
        <v>DPK Maasmechelen 1</v>
      </c>
      <c r="G84" s="47" t="s">
        <v>113</v>
      </c>
    </row>
    <row r="85" spans="1:7" ht="13.5" customHeight="1">
      <c r="A85" s="16" t="str">
        <f>eerak</f>
        <v>PEU 2 Putte</v>
      </c>
      <c r="B85" s="13" t="str">
        <f>eerat</f>
        <v>GB Opwijk 2</v>
      </c>
      <c r="C85" s="22" t="s">
        <v>70</v>
      </c>
      <c r="E85" s="6" t="str">
        <f>eerab</f>
        <v>DPK Maasmechelen 2</v>
      </c>
      <c r="F85" s="7" t="str">
        <f>eeraj</f>
        <v>PDH Leuven 2</v>
      </c>
      <c r="G85" s="47" t="s">
        <v>114</v>
      </c>
    </row>
    <row r="86" spans="1:7" ht="13.5" customHeight="1">
      <c r="A86" s="8" t="str">
        <f>eeras</f>
        <v>GB Opwijk 1</v>
      </c>
      <c r="B86" s="13" t="str">
        <f>eeral</f>
        <v>DNA Ruisbroek</v>
      </c>
      <c r="C86" s="22" t="s">
        <v>84</v>
      </c>
      <c r="E86" s="6" t="str">
        <f>eerai</f>
        <v>PDH Leuven 1</v>
      </c>
      <c r="F86" s="7" t="str">
        <f>eerac</f>
        <v>SVZ Zolder 1</v>
      </c>
      <c r="G86" s="47" t="s">
        <v>34</v>
      </c>
    </row>
    <row r="87" spans="1:7" ht="13.5" customHeight="1">
      <c r="A87" s="8" t="str">
        <f>eeram</f>
        <v>ZJE Westerlo 2</v>
      </c>
      <c r="B87" s="13" t="str">
        <f>eerar</f>
        <v>ODL Meerbeke</v>
      </c>
      <c r="C87" s="22" t="s">
        <v>31</v>
      </c>
      <c r="E87" s="6" t="str">
        <f>eerad</f>
        <v>SVZ Zolder 2</v>
      </c>
      <c r="F87" s="7" t="str">
        <f>eerah</f>
        <v>OHL Leuven 2</v>
      </c>
      <c r="G87" s="47" t="s">
        <v>25</v>
      </c>
    </row>
    <row r="88" spans="1:7" ht="13.5" customHeight="1">
      <c r="A88" s="8" t="str">
        <f>eeraq</f>
        <v>HHL Lier</v>
      </c>
      <c r="B88" s="13" t="str">
        <f>eeran</f>
        <v>VDB Everberg 2</v>
      </c>
      <c r="C88" s="22" t="s">
        <v>87</v>
      </c>
      <c r="E88" s="6" t="str">
        <f>eerag</f>
        <v>OHL Leuven 1</v>
      </c>
      <c r="F88" s="7" t="str">
        <f>eerae</f>
        <v>ATO Denderhoutem</v>
      </c>
      <c r="G88" s="47" t="s">
        <v>62</v>
      </c>
    </row>
    <row r="89" spans="1:7" ht="13.5" customHeight="1" thickBot="1">
      <c r="A89" s="14" t="str">
        <f>eerao</f>
        <v>VER Booischot</v>
      </c>
      <c r="B89" s="15" t="str">
        <f>eerap</f>
        <v>DSV Veerle 2</v>
      </c>
      <c r="C89" s="54" t="s">
        <v>78</v>
      </c>
      <c r="E89" s="9" t="str">
        <f>eeraf</f>
        <v>TOR Olen</v>
      </c>
      <c r="F89" s="10" t="str">
        <f>eerap</f>
        <v>DSV Veerle 2</v>
      </c>
      <c r="G89" s="48" t="s">
        <v>71</v>
      </c>
    </row>
    <row r="90" spans="1:15" s="3" customFormat="1" ht="13.5" customHeight="1" thickBot="1">
      <c r="A90" s="96">
        <v>42308</v>
      </c>
      <c r="B90" s="97"/>
      <c r="C90" s="98"/>
      <c r="E90" s="99">
        <v>42399</v>
      </c>
      <c r="F90" s="100"/>
      <c r="G90" s="101"/>
      <c r="K90" s="81"/>
      <c r="O90" s="81"/>
    </row>
    <row r="91" spans="1:7" ht="13.5" customHeight="1">
      <c r="A91" s="11" t="str">
        <f>eeraf</f>
        <v>TOR Olen</v>
      </c>
      <c r="B91" s="12" t="str">
        <f>eerag</f>
        <v>OHL Leuven 1</v>
      </c>
      <c r="C91" s="53" t="s">
        <v>60</v>
      </c>
      <c r="E91" s="4" t="str">
        <f>eeraq</f>
        <v>HHL Lier</v>
      </c>
      <c r="F91" s="5" t="str">
        <f>eerar</f>
        <v>ODL Meerbeke</v>
      </c>
      <c r="G91" s="46" t="s">
        <v>77</v>
      </c>
    </row>
    <row r="92" spans="1:7" ht="13.5" customHeight="1">
      <c r="A92" s="8" t="str">
        <f>eerah</f>
        <v>OHL Leuven 2</v>
      </c>
      <c r="B92" s="13" t="str">
        <f>eerae</f>
        <v>ATO Denderhoutem</v>
      </c>
      <c r="C92" s="22" t="s">
        <v>28</v>
      </c>
      <c r="E92" s="6" t="str">
        <f>eeras</f>
        <v>GB Opwijk 1</v>
      </c>
      <c r="F92" s="7" t="str">
        <f>eerao</f>
        <v>VER Booischot</v>
      </c>
      <c r="G92" s="47" t="s">
        <v>51</v>
      </c>
    </row>
    <row r="93" spans="1:7" ht="13.5" customHeight="1">
      <c r="A93" s="8" t="str">
        <f>eerad</f>
        <v>SVZ Zolder 2</v>
      </c>
      <c r="B93" s="13" t="str">
        <f>eerai</f>
        <v>PDH Leuven 1</v>
      </c>
      <c r="C93" s="22" t="s">
        <v>39</v>
      </c>
      <c r="E93" s="6" t="str">
        <f>eeran</f>
        <v>VDB Everberg 2</v>
      </c>
      <c r="F93" s="7" t="str">
        <f>eerat</f>
        <v>GB Opwijk 2</v>
      </c>
      <c r="G93" s="47" t="s">
        <v>70</v>
      </c>
    </row>
    <row r="94" spans="1:7" ht="13.5" customHeight="1">
      <c r="A94" s="8" t="str">
        <f>eeraj</f>
        <v>PDH Leuven 2</v>
      </c>
      <c r="B94" s="13" t="str">
        <f>eerac</f>
        <v>SVZ Zolder 1</v>
      </c>
      <c r="C94" s="22" t="s">
        <v>63</v>
      </c>
      <c r="E94" s="8" t="str">
        <f>eeraa</f>
        <v>DPK Maasmechelen 1</v>
      </c>
      <c r="F94" s="7" t="str">
        <f>eeram</f>
        <v>ZJE Westerlo 2</v>
      </c>
      <c r="G94" s="47" t="s">
        <v>103</v>
      </c>
    </row>
    <row r="95" spans="1:7" ht="13.5" customHeight="1">
      <c r="A95" s="8" t="str">
        <f>eerab</f>
        <v>DPK Maasmechelen 2</v>
      </c>
      <c r="B95" s="17" t="str">
        <f>eerak</f>
        <v>PEU 2 Putte</v>
      </c>
      <c r="C95" s="22" t="s">
        <v>86</v>
      </c>
      <c r="E95" s="6" t="str">
        <f>eeral</f>
        <v>DNA Ruisbroek</v>
      </c>
      <c r="F95" s="7" t="str">
        <f>eerab</f>
        <v>DPK Maasmechelen 2</v>
      </c>
      <c r="G95" s="47" t="s">
        <v>39</v>
      </c>
    </row>
    <row r="96" spans="1:7" ht="13.5" customHeight="1">
      <c r="A96" s="8" t="str">
        <f>eeral</f>
        <v>DNA Ruisbroek</v>
      </c>
      <c r="B96" s="13" t="str">
        <f>eeraa</f>
        <v>DPK Maasmechelen 1</v>
      </c>
      <c r="C96" s="22" t="s">
        <v>50</v>
      </c>
      <c r="E96" s="6" t="str">
        <f>eerac</f>
        <v>SVZ Zolder 1</v>
      </c>
      <c r="F96" s="17" t="str">
        <f>eerak</f>
        <v>PEU 2 Putte</v>
      </c>
      <c r="G96" s="47" t="s">
        <v>38</v>
      </c>
    </row>
    <row r="97" spans="1:7" ht="13.5" customHeight="1">
      <c r="A97" s="8" t="str">
        <f>eerat</f>
        <v>GB Opwijk 2</v>
      </c>
      <c r="B97" s="13" t="str">
        <f>eeram</f>
        <v>ZJE Westerlo 2</v>
      </c>
      <c r="C97" s="22" t="s">
        <v>88</v>
      </c>
      <c r="E97" s="6" t="str">
        <f>eeraj</f>
        <v>PDH Leuven 2</v>
      </c>
      <c r="F97" s="7" t="str">
        <f>eerad</f>
        <v>SVZ Zolder 2</v>
      </c>
      <c r="G97" s="47" t="s">
        <v>63</v>
      </c>
    </row>
    <row r="98" spans="1:7" ht="13.5" customHeight="1">
      <c r="A98" s="8" t="str">
        <f>eeran</f>
        <v>VDB Everberg 2</v>
      </c>
      <c r="B98" s="13" t="str">
        <f>eeras</f>
        <v>GB Opwijk 1</v>
      </c>
      <c r="C98" s="22" t="s">
        <v>63</v>
      </c>
      <c r="E98" s="6" t="str">
        <f>eerae</f>
        <v>ATO Denderhoutem</v>
      </c>
      <c r="F98" s="7" t="str">
        <f>eerai</f>
        <v>PDH Leuven 1</v>
      </c>
      <c r="G98" s="47" t="s">
        <v>103</v>
      </c>
    </row>
    <row r="99" spans="1:7" ht="13.5" customHeight="1">
      <c r="A99" s="8" t="str">
        <f>eerar</f>
        <v>ODL Meerbeke</v>
      </c>
      <c r="B99" s="13" t="str">
        <f>eerao</f>
        <v>VER Booischot</v>
      </c>
      <c r="C99" s="22" t="s">
        <v>77</v>
      </c>
      <c r="E99" s="6" t="str">
        <f>eerah</f>
        <v>OHL Leuven 2</v>
      </c>
      <c r="F99" s="7" t="str">
        <f>eeraf</f>
        <v>TOR Olen</v>
      </c>
      <c r="G99" s="47" t="s">
        <v>78</v>
      </c>
    </row>
    <row r="100" spans="1:7" ht="13.5" customHeight="1" thickBot="1">
      <c r="A100" s="14" t="str">
        <f>eerap</f>
        <v>DSV Veerle 2</v>
      </c>
      <c r="B100" s="15" t="str">
        <f>eeraq</f>
        <v>HHL Lier</v>
      </c>
      <c r="C100" s="54" t="s">
        <v>70</v>
      </c>
      <c r="E100" s="9" t="str">
        <f>eerap</f>
        <v>DSV Veerle 2</v>
      </c>
      <c r="F100" s="10" t="str">
        <f>eerag</f>
        <v>OHL Leuven 1</v>
      </c>
      <c r="G100" s="48" t="s">
        <v>24</v>
      </c>
    </row>
    <row r="101" spans="1:15" s="3" customFormat="1" ht="13.5" customHeight="1" thickBot="1">
      <c r="A101" s="96">
        <v>42315</v>
      </c>
      <c r="B101" s="97"/>
      <c r="C101" s="98"/>
      <c r="E101" s="104" t="s">
        <v>91</v>
      </c>
      <c r="F101" s="105"/>
      <c r="G101" s="105"/>
      <c r="K101" s="81"/>
      <c r="O101" s="81"/>
    </row>
    <row r="102" spans="1:7" ht="13.5" customHeight="1">
      <c r="A102" s="21" t="str">
        <f>eerak</f>
        <v>PEU 2 Putte</v>
      </c>
      <c r="B102" s="12" t="str">
        <f>eeral</f>
        <v>DNA Ruisbroek</v>
      </c>
      <c r="C102" s="53" t="s">
        <v>24</v>
      </c>
      <c r="E102" s="94" t="s">
        <v>91</v>
      </c>
      <c r="F102" s="95"/>
      <c r="G102" s="95"/>
    </row>
    <row r="103" spans="1:7" ht="13.5" customHeight="1">
      <c r="A103" s="8" t="str">
        <f>eeram</f>
        <v>ZJE Westerlo 2</v>
      </c>
      <c r="B103" s="13" t="str">
        <f>eeraj</f>
        <v>PDH Leuven 2</v>
      </c>
      <c r="C103" s="22" t="s">
        <v>31</v>
      </c>
      <c r="E103" s="94" t="s">
        <v>91</v>
      </c>
      <c r="F103" s="95"/>
      <c r="G103" s="95"/>
    </row>
    <row r="104" spans="1:3" ht="13.5" customHeight="1">
      <c r="A104" s="8" t="str">
        <f>eerai</f>
        <v>PDH Leuven 1</v>
      </c>
      <c r="B104" s="13" t="str">
        <f>eeran</f>
        <v>VDB Everberg 2</v>
      </c>
      <c r="C104" s="22" t="s">
        <v>36</v>
      </c>
    </row>
    <row r="105" spans="1:3" ht="13.5" customHeight="1">
      <c r="A105" s="8" t="str">
        <f>eerao</f>
        <v>VER Booischot</v>
      </c>
      <c r="B105" s="13" t="str">
        <f>eerah</f>
        <v>OHL Leuven 2</v>
      </c>
      <c r="C105" s="22" t="s">
        <v>84</v>
      </c>
    </row>
    <row r="106" spans="1:3" ht="13.5" customHeight="1">
      <c r="A106" s="8" t="str">
        <f>eerag</f>
        <v>OHL Leuven 1</v>
      </c>
      <c r="B106" s="13" t="str">
        <f>eeraq</f>
        <v>HHL Lier</v>
      </c>
      <c r="C106" s="22" t="s">
        <v>62</v>
      </c>
    </row>
    <row r="107" spans="1:3" ht="13.5" customHeight="1">
      <c r="A107" s="8" t="str">
        <f>eerar</f>
        <v>ODL Meerbeke</v>
      </c>
      <c r="B107" s="13" t="str">
        <f>eeraf</f>
        <v>TOR Olen</v>
      </c>
      <c r="C107" s="22" t="s">
        <v>84</v>
      </c>
    </row>
    <row r="108" spans="1:3" ht="13.5" customHeight="1">
      <c r="A108" s="8" t="str">
        <f>eerae</f>
        <v>ATO Denderhoutem</v>
      </c>
      <c r="B108" s="13" t="str">
        <f>eeras</f>
        <v>GB Opwijk 1</v>
      </c>
      <c r="C108" s="22" t="s">
        <v>51</v>
      </c>
    </row>
    <row r="109" spans="1:3" ht="13.5" customHeight="1">
      <c r="A109" s="8" t="str">
        <f>eerat</f>
        <v>GB Opwijk 2</v>
      </c>
      <c r="B109" s="13" t="str">
        <f>eerad</f>
        <v>SVZ Zolder 2</v>
      </c>
      <c r="C109" s="22" t="s">
        <v>52</v>
      </c>
    </row>
    <row r="110" spans="1:3" ht="13.5" customHeight="1">
      <c r="A110" s="8" t="str">
        <f>eerac</f>
        <v>SVZ Zolder 1</v>
      </c>
      <c r="B110" s="13" t="str">
        <f>eeraa</f>
        <v>DPK Maasmechelen 1</v>
      </c>
      <c r="C110" s="22" t="s">
        <v>66</v>
      </c>
    </row>
    <row r="111" spans="1:3" ht="13.5" customHeight="1" thickBot="1">
      <c r="A111" s="14" t="str">
        <f>eerab</f>
        <v>DPK Maasmechelen 2</v>
      </c>
      <c r="B111" s="15" t="str">
        <f>eerap</f>
        <v>DSV Veerle 2</v>
      </c>
      <c r="C111" s="54" t="s">
        <v>63</v>
      </c>
    </row>
  </sheetData>
  <sheetProtection/>
  <mergeCells count="33">
    <mergeCell ref="A1:G1"/>
    <mergeCell ref="A2:C2"/>
    <mergeCell ref="E2:G2"/>
    <mergeCell ref="A13:C13"/>
    <mergeCell ref="E13:G13"/>
    <mergeCell ref="A35:C35"/>
    <mergeCell ref="I16:J16"/>
    <mergeCell ref="E103:G103"/>
    <mergeCell ref="A24:C24"/>
    <mergeCell ref="E24:G24"/>
    <mergeCell ref="A101:C101"/>
    <mergeCell ref="E35:G35"/>
    <mergeCell ref="A46:C46"/>
    <mergeCell ref="E101:G101"/>
    <mergeCell ref="A68:C68"/>
    <mergeCell ref="E68:G68"/>
    <mergeCell ref="I23:J23"/>
    <mergeCell ref="E102:G102"/>
    <mergeCell ref="E79:G79"/>
    <mergeCell ref="A90:C90"/>
    <mergeCell ref="E90:G90"/>
    <mergeCell ref="I30:J30"/>
    <mergeCell ref="A79:C79"/>
    <mergeCell ref="M23:N23"/>
    <mergeCell ref="M16:N16"/>
    <mergeCell ref="E46:G46"/>
    <mergeCell ref="A57:C57"/>
    <mergeCell ref="E57:G57"/>
    <mergeCell ref="I1:O1"/>
    <mergeCell ref="I2:J2"/>
    <mergeCell ref="M2:N2"/>
    <mergeCell ref="I9:J9"/>
    <mergeCell ref="M9:N9"/>
  </mergeCells>
  <printOptions/>
  <pageMargins left="0.2362204724409449" right="0.2362204724409449" top="0.5511811023622047" bottom="0.35433070866141736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</dc:creator>
  <cp:keywords/>
  <dc:description/>
  <cp:lastModifiedBy>RUDY</cp:lastModifiedBy>
  <cp:lastPrinted>2015-07-15T13:45:04Z</cp:lastPrinted>
  <dcterms:created xsi:type="dcterms:W3CDTF">2015-07-14T19:42:52Z</dcterms:created>
  <dcterms:modified xsi:type="dcterms:W3CDTF">2016-04-03T13:06:03Z</dcterms:modified>
  <cp:category/>
  <cp:version/>
  <cp:contentType/>
  <cp:contentStatus/>
</cp:coreProperties>
</file>